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an\AppData\Local\Microsoft\Windows\INetCache\Content.Outlook\0I2RXKJ5\"/>
    </mc:Choice>
  </mc:AlternateContent>
  <workbookProtection workbookAlgorithmName="SHA-512" workbookHashValue="zXKf3r42dZIsEebAzKYvPxqQP40nTaC/do4Dt9thwpofrY91Emxk+LRvv45x3bsFPXsLOlIHT9y4pv2s47NFGQ==" workbookSaltValue="7nRgl9ecJT5pFhb1neu8rQ==" workbookSpinCount="100000" lockStructure="1"/>
  <bookViews>
    <workbookView xWindow="0" yWindow="0" windowWidth="18820" windowHeight="3770" xr2:uid="{00000000-000D-0000-FFFF-FFFF00000000}"/>
  </bookViews>
  <sheets>
    <sheet name="LinqPath" sheetId="1" r:id="rId1"/>
    <sheet name="Rain Regions" sheetId="4" r:id="rId2"/>
    <sheet name="Sheet2" sheetId="2" state="hidden" r:id="rId3"/>
    <sheet name="Sheet3" sheetId="3" state="hidden" r:id="rId4"/>
  </sheets>
  <definedNames>
    <definedName name="Channel">Sheet2!$D$3:$D$6</definedName>
    <definedName name="Rain">Sheet2!$E$3:$E$19</definedName>
    <definedName name="RainF">Sheet2!$I$20:$P$35</definedName>
    <definedName name="Reliability">Sheet2!$F$3:$F$9</definedName>
    <definedName name="SKUs">Sheet2!$C$3:$C$15</definedName>
    <definedName name="TX">Sheet2!$B$3:$B$12</definedName>
  </definedNames>
  <calcPr calcId="171027"/>
</workbook>
</file>

<file path=xl/calcChain.xml><?xml version="1.0" encoding="utf-8"?>
<calcChain xmlns="http://schemas.openxmlformats.org/spreadsheetml/2006/main">
  <c r="K48" i="2" l="1"/>
  <c r="AP68" i="2" l="1"/>
  <c r="AC38" i="2"/>
  <c r="AP38" i="2" s="1"/>
  <c r="AC39" i="2"/>
  <c r="AP39" i="2" s="1"/>
  <c r="AC40" i="2"/>
  <c r="AP40" i="2" s="1"/>
  <c r="AC41" i="2"/>
  <c r="AP41" i="2" s="1"/>
  <c r="AC42" i="2"/>
  <c r="AP42" i="2" s="1"/>
  <c r="AC43" i="2"/>
  <c r="AP43" i="2" s="1"/>
  <c r="AC44" i="2"/>
  <c r="AP44" i="2" s="1"/>
  <c r="AC45" i="2"/>
  <c r="AP45" i="2" s="1"/>
  <c r="AC46" i="2"/>
  <c r="AP46" i="2" s="1"/>
  <c r="AC47" i="2"/>
  <c r="AP47" i="2" s="1"/>
  <c r="AC48" i="2"/>
  <c r="AP48" i="2" s="1"/>
  <c r="AC49" i="2"/>
  <c r="AP49" i="2" s="1"/>
  <c r="AC50" i="2"/>
  <c r="AP50" i="2" s="1"/>
  <c r="AC51" i="2"/>
  <c r="AP51" i="2" s="1"/>
  <c r="AC52" i="2"/>
  <c r="AP52" i="2" s="1"/>
  <c r="AC53" i="2"/>
  <c r="AP53" i="2" s="1"/>
  <c r="AC54" i="2"/>
  <c r="AP54" i="2" s="1"/>
  <c r="AC55" i="2"/>
  <c r="AP55" i="2" s="1"/>
  <c r="AC56" i="2"/>
  <c r="AP56" i="2" s="1"/>
  <c r="AC57" i="2"/>
  <c r="AP57" i="2" s="1"/>
  <c r="AC58" i="2"/>
  <c r="AP58" i="2" s="1"/>
  <c r="AC59" i="2"/>
  <c r="AP59" i="2" s="1"/>
  <c r="AC60" i="2"/>
  <c r="AP60" i="2" s="1"/>
  <c r="AC61" i="2"/>
  <c r="AP61" i="2" s="1"/>
  <c r="AC62" i="2"/>
  <c r="AP62" i="2" s="1"/>
  <c r="AC63" i="2"/>
  <c r="AP63" i="2" s="1"/>
  <c r="AC64" i="2"/>
  <c r="AP64" i="2" s="1"/>
  <c r="AC65" i="2"/>
  <c r="AP65" i="2" s="1"/>
  <c r="AC66" i="2"/>
  <c r="AP66" i="2" s="1"/>
  <c r="AC67" i="2"/>
  <c r="AP67" i="2" s="1"/>
  <c r="AC68" i="2"/>
  <c r="AC69" i="2"/>
  <c r="AP69" i="2" s="1"/>
  <c r="AC70" i="2"/>
  <c r="AP70" i="2" s="1"/>
  <c r="AC71" i="2"/>
  <c r="AP71" i="2" s="1"/>
  <c r="AC72" i="2"/>
  <c r="AP72" i="2" s="1"/>
  <c r="AC73" i="2"/>
  <c r="AP73" i="2" s="1"/>
  <c r="AC74" i="2"/>
  <c r="AP74" i="2" s="1"/>
  <c r="AC75" i="2"/>
  <c r="AP75" i="2" s="1"/>
  <c r="AC76" i="2"/>
  <c r="AP76" i="2" s="1"/>
  <c r="AC77" i="2"/>
  <c r="AP77" i="2" s="1"/>
  <c r="AC78" i="2"/>
  <c r="AP78" i="2" s="1"/>
  <c r="AC79" i="2"/>
  <c r="AP79" i="2" s="1"/>
  <c r="AC80" i="2"/>
  <c r="AP80" i="2" s="1"/>
  <c r="AC81" i="2"/>
  <c r="AP81" i="2" s="1"/>
  <c r="AC82" i="2"/>
  <c r="AP82" i="2" s="1"/>
  <c r="AC83" i="2"/>
  <c r="AP83" i="2" s="1"/>
  <c r="AC84" i="2"/>
  <c r="AP84" i="2" s="1"/>
  <c r="AC85" i="2"/>
  <c r="AP85" i="2" s="1"/>
  <c r="AC86" i="2"/>
  <c r="AP86" i="2" s="1"/>
  <c r="AC87" i="2"/>
  <c r="AP87" i="2" s="1"/>
  <c r="AC88" i="2"/>
  <c r="AP88" i="2" s="1"/>
  <c r="AC89" i="2"/>
  <c r="AP89" i="2" s="1"/>
  <c r="AC90" i="2"/>
  <c r="AP90" i="2" s="1"/>
  <c r="AC91" i="2"/>
  <c r="AP91" i="2" s="1"/>
  <c r="AC92" i="2"/>
  <c r="AP92" i="2" s="1"/>
  <c r="AC93" i="2"/>
  <c r="AP93" i="2" s="1"/>
  <c r="AC94" i="2"/>
  <c r="AP94" i="2" s="1"/>
  <c r="AC95" i="2"/>
  <c r="AP95" i="2" s="1"/>
  <c r="AC96" i="2"/>
  <c r="AP96" i="2" s="1"/>
  <c r="AC97" i="2"/>
  <c r="AP97" i="2" s="1"/>
  <c r="AC98" i="2"/>
  <c r="AP98" i="2" s="1"/>
  <c r="AC99" i="2"/>
  <c r="AP99" i="2" s="1"/>
  <c r="AC100" i="2"/>
  <c r="AP100" i="2" s="1"/>
  <c r="AC101" i="2"/>
  <c r="AP101" i="2" s="1"/>
  <c r="AC102" i="2"/>
  <c r="AP102" i="2" s="1"/>
  <c r="AC103" i="2"/>
  <c r="AP103" i="2" s="1"/>
  <c r="AC104" i="2"/>
  <c r="AP104" i="2" s="1"/>
  <c r="AC105" i="2"/>
  <c r="AP105" i="2" s="1"/>
  <c r="AC106" i="2"/>
  <c r="AP106" i="2" s="1"/>
  <c r="AC107" i="2"/>
  <c r="AP107" i="2" s="1"/>
  <c r="AC108" i="2"/>
  <c r="AP108" i="2" s="1"/>
  <c r="AC109" i="2"/>
  <c r="AP109" i="2" s="1"/>
  <c r="AC110" i="2"/>
  <c r="AP110" i="2" s="1"/>
  <c r="AC111" i="2"/>
  <c r="AP111" i="2" s="1"/>
  <c r="AC112" i="2"/>
  <c r="AP112" i="2" s="1"/>
  <c r="AC113" i="2"/>
  <c r="AP113" i="2" s="1"/>
  <c r="AC114" i="2"/>
  <c r="AP114" i="2" s="1"/>
  <c r="AC115" i="2"/>
  <c r="AP115" i="2" s="1"/>
  <c r="AC116" i="2"/>
  <c r="AP116" i="2" s="1"/>
  <c r="AC117" i="2"/>
  <c r="AP117" i="2" s="1"/>
  <c r="AC118" i="2"/>
  <c r="AP118" i="2" s="1"/>
  <c r="AC119" i="2"/>
  <c r="AP119" i="2" s="1"/>
  <c r="AC120" i="2"/>
  <c r="AP120" i="2" s="1"/>
  <c r="AC121" i="2"/>
  <c r="AP121" i="2" s="1"/>
  <c r="AC122" i="2"/>
  <c r="AP122" i="2" s="1"/>
  <c r="AC123" i="2"/>
  <c r="AP123" i="2" s="1"/>
  <c r="AC124" i="2"/>
  <c r="AP124" i="2" s="1"/>
  <c r="AC125" i="2"/>
  <c r="AP125" i="2" s="1"/>
  <c r="AC126" i="2"/>
  <c r="AP126" i="2" s="1"/>
  <c r="AC127" i="2"/>
  <c r="AP127" i="2" s="1"/>
  <c r="AC128" i="2"/>
  <c r="AP128" i="2" s="1"/>
  <c r="AC129" i="2"/>
  <c r="AP129" i="2" s="1"/>
  <c r="AC130" i="2"/>
  <c r="AP130" i="2" s="1"/>
  <c r="AC131" i="2"/>
  <c r="AP131" i="2" s="1"/>
  <c r="AC132" i="2"/>
  <c r="AP132" i="2" s="1"/>
  <c r="AC133" i="2"/>
  <c r="AP133" i="2" s="1"/>
  <c r="AC134" i="2"/>
  <c r="AP134" i="2" s="1"/>
  <c r="AC135" i="2"/>
  <c r="AP135" i="2" s="1"/>
  <c r="AC136" i="2"/>
  <c r="AP136" i="2" s="1"/>
  <c r="AC137" i="2"/>
  <c r="AP137" i="2" s="1"/>
  <c r="AC138" i="2"/>
  <c r="AP138" i="2" s="1"/>
  <c r="AC139" i="2"/>
  <c r="AP139" i="2" s="1"/>
  <c r="AC140" i="2"/>
  <c r="AP140" i="2" s="1"/>
  <c r="AC141" i="2"/>
  <c r="AP141" i="2" s="1"/>
  <c r="AC142" i="2"/>
  <c r="AP142" i="2" s="1"/>
  <c r="AC143" i="2"/>
  <c r="AP143" i="2" s="1"/>
  <c r="AC144" i="2"/>
  <c r="AP144" i="2" s="1"/>
  <c r="AC145" i="2"/>
  <c r="AP145" i="2" s="1"/>
  <c r="AC146" i="2"/>
  <c r="AP146" i="2" s="1"/>
  <c r="AC147" i="2"/>
  <c r="AP147" i="2" s="1"/>
  <c r="AC148" i="2"/>
  <c r="AP148" i="2" s="1"/>
  <c r="AC149" i="2"/>
  <c r="AP149" i="2" s="1"/>
  <c r="AC150" i="2"/>
  <c r="AP150" i="2" s="1"/>
  <c r="AC151" i="2"/>
  <c r="AP151" i="2" s="1"/>
  <c r="AC152" i="2"/>
  <c r="AP152" i="2" s="1"/>
  <c r="AC153" i="2"/>
  <c r="AP153" i="2" s="1"/>
  <c r="AC154" i="2"/>
  <c r="AP154" i="2" s="1"/>
  <c r="AC155" i="2"/>
  <c r="AP155" i="2" s="1"/>
  <c r="AC156" i="2"/>
  <c r="AP156" i="2" s="1"/>
  <c r="AC157" i="2"/>
  <c r="AP157" i="2" s="1"/>
  <c r="AC158" i="2"/>
  <c r="AP158" i="2" s="1"/>
  <c r="AC159" i="2"/>
  <c r="AP159" i="2" s="1"/>
  <c r="AC160" i="2"/>
  <c r="AP160" i="2" s="1"/>
  <c r="AC161" i="2"/>
  <c r="AP161" i="2" s="1"/>
  <c r="AC162" i="2"/>
  <c r="AP162" i="2" s="1"/>
  <c r="AC163" i="2"/>
  <c r="AP163" i="2" s="1"/>
  <c r="AC164" i="2"/>
  <c r="AP164" i="2" s="1"/>
  <c r="AC165" i="2"/>
  <c r="AP165" i="2" s="1"/>
  <c r="AC166" i="2"/>
  <c r="AP166" i="2" s="1"/>
  <c r="AC167" i="2"/>
  <c r="AP167" i="2" s="1"/>
  <c r="AC168" i="2"/>
  <c r="AP168" i="2" s="1"/>
  <c r="AC169" i="2"/>
  <c r="AP169" i="2" s="1"/>
  <c r="AC170" i="2"/>
  <c r="AP170" i="2" s="1"/>
  <c r="AC171" i="2"/>
  <c r="AP171" i="2" s="1"/>
  <c r="AC172" i="2"/>
  <c r="AP172" i="2" s="1"/>
  <c r="AC173" i="2"/>
  <c r="AP173" i="2" s="1"/>
  <c r="AC174" i="2"/>
  <c r="AP174" i="2" s="1"/>
  <c r="AC175" i="2"/>
  <c r="AP175" i="2" s="1"/>
  <c r="AC176" i="2"/>
  <c r="AP176" i="2" s="1"/>
  <c r="AC177" i="2"/>
  <c r="AP177" i="2" s="1"/>
  <c r="AC178" i="2"/>
  <c r="AP178" i="2" s="1"/>
  <c r="AC179" i="2"/>
  <c r="AP179" i="2" s="1"/>
  <c r="AC180" i="2"/>
  <c r="AP180" i="2" s="1"/>
  <c r="AC181" i="2"/>
  <c r="AP181" i="2" s="1"/>
  <c r="AC182" i="2"/>
  <c r="AP182" i="2" s="1"/>
  <c r="AC183" i="2"/>
  <c r="AP183" i="2" s="1"/>
  <c r="AC184" i="2"/>
  <c r="AP184" i="2" s="1"/>
  <c r="AC185" i="2"/>
  <c r="AP185" i="2" s="1"/>
  <c r="AC186" i="2"/>
  <c r="AP186" i="2" s="1"/>
  <c r="AC37" i="2"/>
  <c r="AP37" i="2" s="1"/>
  <c r="F34" i="2"/>
  <c r="D29" i="2"/>
  <c r="E29" i="2"/>
  <c r="C34" i="2" s="1"/>
  <c r="F29" i="2"/>
  <c r="G29" i="2"/>
  <c r="G30" i="2" s="1"/>
  <c r="C29" i="2"/>
  <c r="D34" i="2" l="1"/>
  <c r="H34" i="2"/>
  <c r="A50" i="2"/>
  <c r="A58" i="2"/>
  <c r="A66" i="2"/>
  <c r="A74" i="2"/>
  <c r="A82" i="2"/>
  <c r="A90" i="2"/>
  <c r="A98" i="2"/>
  <c r="A106" i="2"/>
  <c r="A114" i="2"/>
  <c r="A122" i="2"/>
  <c r="A130" i="2"/>
  <c r="A138" i="2"/>
  <c r="A146" i="2"/>
  <c r="A154" i="2"/>
  <c r="A162" i="2"/>
  <c r="A170" i="2"/>
  <c r="A178" i="2"/>
  <c r="A186" i="2"/>
  <c r="A37" i="2"/>
  <c r="A49" i="2"/>
  <c r="A57" i="2"/>
  <c r="A65" i="2"/>
  <c r="A73" i="2"/>
  <c r="A81" i="2"/>
  <c r="A89" i="2"/>
  <c r="A97" i="2"/>
  <c r="A105" i="2"/>
  <c r="A113" i="2"/>
  <c r="A121" i="2"/>
  <c r="A129" i="2"/>
  <c r="A137" i="2"/>
  <c r="A145" i="2"/>
  <c r="A153" i="2"/>
  <c r="A161" i="2"/>
  <c r="A169" i="2"/>
  <c r="A177" i="2"/>
  <c r="A185" i="2"/>
  <c r="A42" i="2"/>
  <c r="A43" i="2"/>
  <c r="A51" i="2"/>
  <c r="A59" i="2"/>
  <c r="A75" i="2"/>
  <c r="A83" i="2"/>
  <c r="A91" i="2"/>
  <c r="A99" i="2"/>
  <c r="A107" i="2"/>
  <c r="A115" i="2"/>
  <c r="A131" i="2"/>
  <c r="A139" i="2"/>
  <c r="A155" i="2"/>
  <c r="A171" i="2"/>
  <c r="A38" i="2"/>
  <c r="A48" i="2"/>
  <c r="A56" i="2"/>
  <c r="A64" i="2"/>
  <c r="A72" i="2"/>
  <c r="A80" i="2"/>
  <c r="A88" i="2"/>
  <c r="A96" i="2"/>
  <c r="A104" i="2"/>
  <c r="A112" i="2"/>
  <c r="A120" i="2"/>
  <c r="A128" i="2"/>
  <c r="A136" i="2"/>
  <c r="A144" i="2"/>
  <c r="A152" i="2"/>
  <c r="A160" i="2"/>
  <c r="A168" i="2"/>
  <c r="A176" i="2"/>
  <c r="A184" i="2"/>
  <c r="A47" i="2"/>
  <c r="A55" i="2"/>
  <c r="A63" i="2"/>
  <c r="A71" i="2"/>
  <c r="A79" i="2"/>
  <c r="A87" i="2"/>
  <c r="A95" i="2"/>
  <c r="A103" i="2"/>
  <c r="A111" i="2"/>
  <c r="A119" i="2"/>
  <c r="A127" i="2"/>
  <c r="A135" i="2"/>
  <c r="A143" i="2"/>
  <c r="A151" i="2"/>
  <c r="A159" i="2"/>
  <c r="A167" i="2"/>
  <c r="A175" i="2"/>
  <c r="A183" i="2"/>
  <c r="A41" i="2"/>
  <c r="A118" i="2"/>
  <c r="A150" i="2"/>
  <c r="A166" i="2"/>
  <c r="A182" i="2"/>
  <c r="A40" i="2"/>
  <c r="A180" i="2"/>
  <c r="A67" i="2"/>
  <c r="A123" i="2"/>
  <c r="A147" i="2"/>
  <c r="A163" i="2"/>
  <c r="A179" i="2"/>
  <c r="A46" i="2"/>
  <c r="A54" i="2"/>
  <c r="A62" i="2"/>
  <c r="B62" i="2" s="1"/>
  <c r="A70" i="2"/>
  <c r="A78" i="2"/>
  <c r="A86" i="2"/>
  <c r="A94" i="2"/>
  <c r="A102" i="2"/>
  <c r="A110" i="2"/>
  <c r="A126" i="2"/>
  <c r="A134" i="2"/>
  <c r="B134" i="2" s="1"/>
  <c r="A142" i="2"/>
  <c r="A158" i="2"/>
  <c r="A174" i="2"/>
  <c r="A45" i="2"/>
  <c r="A53" i="2"/>
  <c r="A61" i="2"/>
  <c r="A69" i="2"/>
  <c r="A77" i="2"/>
  <c r="B77" i="2" s="1"/>
  <c r="A85" i="2"/>
  <c r="A93" i="2"/>
  <c r="A101" i="2"/>
  <c r="A109" i="2"/>
  <c r="A117" i="2"/>
  <c r="A125" i="2"/>
  <c r="A133" i="2"/>
  <c r="A141" i="2"/>
  <c r="B141" i="2" s="1"/>
  <c r="A149" i="2"/>
  <c r="A157" i="2"/>
  <c r="A165" i="2"/>
  <c r="A173" i="2"/>
  <c r="A181" i="2"/>
  <c r="A44" i="2"/>
  <c r="A52" i="2"/>
  <c r="A60" i="2"/>
  <c r="B60" i="2" s="1"/>
  <c r="A68" i="2"/>
  <c r="A76" i="2"/>
  <c r="A84" i="2"/>
  <c r="A92" i="2"/>
  <c r="A100" i="2"/>
  <c r="A108" i="2"/>
  <c r="A116" i="2"/>
  <c r="A124" i="2"/>
  <c r="B124" i="2" s="1"/>
  <c r="A132" i="2"/>
  <c r="A140" i="2"/>
  <c r="A148" i="2"/>
  <c r="A156" i="2"/>
  <c r="A164" i="2"/>
  <c r="A172" i="2"/>
  <c r="A39" i="2"/>
  <c r="E34" i="2"/>
  <c r="G34" i="2"/>
  <c r="D124" i="2" l="1"/>
  <c r="D60" i="2"/>
  <c r="D141" i="2"/>
  <c r="D77" i="2"/>
  <c r="E77" i="2" s="1"/>
  <c r="S77" i="2" s="1"/>
  <c r="AF77" i="2" s="1"/>
  <c r="D134" i="2"/>
  <c r="D62" i="2"/>
  <c r="B180" i="2"/>
  <c r="B175" i="2"/>
  <c r="B111" i="2"/>
  <c r="D111" i="2" s="1"/>
  <c r="B115" i="2"/>
  <c r="B68" i="2"/>
  <c r="B140" i="2"/>
  <c r="B76" i="2"/>
  <c r="B157" i="2"/>
  <c r="D157" i="2" s="1"/>
  <c r="B93" i="2"/>
  <c r="B158" i="2"/>
  <c r="B78" i="2"/>
  <c r="B123" i="2"/>
  <c r="B41" i="2"/>
  <c r="B127" i="2"/>
  <c r="B63" i="2"/>
  <c r="B144" i="2"/>
  <c r="B80" i="2"/>
  <c r="B139" i="2"/>
  <c r="B59" i="2"/>
  <c r="B153" i="2"/>
  <c r="B89" i="2"/>
  <c r="B70" i="2"/>
  <c r="B72" i="2"/>
  <c r="B81" i="2"/>
  <c r="B148" i="2"/>
  <c r="B101" i="2"/>
  <c r="B174" i="2"/>
  <c r="B86" i="2"/>
  <c r="B147" i="2"/>
  <c r="B118" i="2"/>
  <c r="B135" i="2"/>
  <c r="D135" i="2" s="1"/>
  <c r="B71" i="2"/>
  <c r="B152" i="2"/>
  <c r="B88" i="2"/>
  <c r="B155" i="2"/>
  <c r="B75" i="2"/>
  <c r="B161" i="2"/>
  <c r="B97" i="2"/>
  <c r="B186" i="2"/>
  <c r="B122" i="2"/>
  <c r="B58" i="2"/>
  <c r="D58" i="2" s="1"/>
  <c r="B128" i="2"/>
  <c r="B43" i="2"/>
  <c r="D43" i="2" s="1"/>
  <c r="B98" i="2"/>
  <c r="B142" i="2"/>
  <c r="B55" i="2"/>
  <c r="B131" i="2"/>
  <c r="B106" i="2"/>
  <c r="D106" i="2" s="1"/>
  <c r="B156" i="2"/>
  <c r="B109" i="2"/>
  <c r="B94" i="2"/>
  <c r="B163" i="2"/>
  <c r="B150" i="2"/>
  <c r="B143" i="2"/>
  <c r="B79" i="2"/>
  <c r="B160" i="2"/>
  <c r="B96" i="2"/>
  <c r="B171" i="2"/>
  <c r="B83" i="2"/>
  <c r="B169" i="2"/>
  <c r="B105" i="2"/>
  <c r="B37" i="2"/>
  <c r="B130" i="2"/>
  <c r="B66" i="2"/>
  <c r="B85" i="2"/>
  <c r="B119" i="2"/>
  <c r="B136" i="2"/>
  <c r="B170" i="2"/>
  <c r="B84" i="2"/>
  <c r="B165" i="2"/>
  <c r="D165" i="2" s="1"/>
  <c r="E165" i="2" s="1"/>
  <c r="S165" i="2" s="1"/>
  <c r="AF165" i="2" s="1"/>
  <c r="B92" i="2"/>
  <c r="B173" i="2"/>
  <c r="B45" i="2"/>
  <c r="B164" i="2"/>
  <c r="B100" i="2"/>
  <c r="B181" i="2"/>
  <c r="B117" i="2"/>
  <c r="B53" i="2"/>
  <c r="B102" i="2"/>
  <c r="B179" i="2"/>
  <c r="D179" i="2" s="1"/>
  <c r="B166" i="2"/>
  <c r="B151" i="2"/>
  <c r="B87" i="2"/>
  <c r="B168" i="2"/>
  <c r="B104" i="2"/>
  <c r="B64" i="2"/>
  <c r="B137" i="2"/>
  <c r="B162" i="2"/>
  <c r="B149" i="2"/>
  <c r="B183" i="2"/>
  <c r="B145" i="2"/>
  <c r="B172" i="2"/>
  <c r="B108" i="2"/>
  <c r="B44" i="2"/>
  <c r="B125" i="2"/>
  <c r="B61" i="2"/>
  <c r="B110" i="2"/>
  <c r="B46" i="2"/>
  <c r="D46" i="2" s="1"/>
  <c r="B182" i="2"/>
  <c r="B159" i="2"/>
  <c r="B95" i="2"/>
  <c r="B176" i="2"/>
  <c r="B112" i="2"/>
  <c r="B48" i="2"/>
  <c r="B99" i="2"/>
  <c r="B47" i="2"/>
  <c r="B73" i="2"/>
  <c r="B132" i="2"/>
  <c r="B67" i="2"/>
  <c r="B51" i="2"/>
  <c r="B39" i="2"/>
  <c r="B116" i="2"/>
  <c r="B52" i="2"/>
  <c r="B133" i="2"/>
  <c r="B69" i="2"/>
  <c r="B126" i="2"/>
  <c r="B54" i="2"/>
  <c r="B40" i="2"/>
  <c r="B167" i="2"/>
  <c r="B103" i="2"/>
  <c r="B184" i="2"/>
  <c r="B120" i="2"/>
  <c r="B56" i="2"/>
  <c r="D56" i="2" s="1"/>
  <c r="B107" i="2"/>
  <c r="B42" i="2"/>
  <c r="B178" i="2"/>
  <c r="B114" i="2"/>
  <c r="B50" i="2"/>
  <c r="B38" i="2"/>
  <c r="D38" i="2" s="1"/>
  <c r="B91" i="2"/>
  <c r="B177" i="2"/>
  <c r="B113" i="2"/>
  <c r="B49" i="2"/>
  <c r="B138" i="2"/>
  <c r="B74" i="2"/>
  <c r="B185" i="2"/>
  <c r="B121" i="2"/>
  <c r="B57" i="2"/>
  <c r="B146" i="2"/>
  <c r="B82" i="2"/>
  <c r="B129" i="2"/>
  <c r="B65" i="2"/>
  <c r="D65" i="2" s="1"/>
  <c r="B154" i="2"/>
  <c r="D154" i="2" s="1"/>
  <c r="B90" i="2"/>
  <c r="D90" i="2" s="1"/>
  <c r="E38" i="2"/>
  <c r="S38" i="2" s="1"/>
  <c r="AF38" i="2" s="1"/>
  <c r="E46" i="2"/>
  <c r="S46" i="2" s="1"/>
  <c r="AF46" i="2" s="1"/>
  <c r="E62" i="2"/>
  <c r="S62" i="2" s="1"/>
  <c r="AF62" i="2" s="1"/>
  <c r="R134" i="2"/>
  <c r="AE134" i="2" s="1"/>
  <c r="E141" i="2"/>
  <c r="S141" i="2" s="1"/>
  <c r="AF141" i="2" s="1"/>
  <c r="E157" i="2"/>
  <c r="S157" i="2" s="1"/>
  <c r="AF157" i="2" s="1"/>
  <c r="R60" i="2"/>
  <c r="AE60" i="2" s="1"/>
  <c r="R124" i="2"/>
  <c r="AE124" i="2" s="1"/>
  <c r="R179" i="2"/>
  <c r="AE179" i="2" s="1"/>
  <c r="E90" i="2"/>
  <c r="S90" i="2" s="1"/>
  <c r="AF90" i="2" s="1"/>
  <c r="D146" i="2" l="1"/>
  <c r="E146" i="2" s="1"/>
  <c r="S146" i="2" s="1"/>
  <c r="AF146" i="2" s="1"/>
  <c r="D74" i="2"/>
  <c r="R74" i="2" s="1"/>
  <c r="AE74" i="2" s="1"/>
  <c r="D177" i="2"/>
  <c r="R177" i="2" s="1"/>
  <c r="AE177" i="2" s="1"/>
  <c r="D114" i="2"/>
  <c r="E114" i="2" s="1"/>
  <c r="S114" i="2" s="1"/>
  <c r="AF114" i="2" s="1"/>
  <c r="AL114" i="2" s="1"/>
  <c r="AM114" i="2" s="1"/>
  <c r="D167" i="2"/>
  <c r="E167" i="2" s="1"/>
  <c r="S167" i="2" s="1"/>
  <c r="AF167" i="2" s="1"/>
  <c r="D69" i="2"/>
  <c r="R69" i="2" s="1"/>
  <c r="AE69" i="2" s="1"/>
  <c r="D39" i="2"/>
  <c r="E39" i="2" s="1"/>
  <c r="S39" i="2" s="1"/>
  <c r="AF39" i="2" s="1"/>
  <c r="D73" i="2"/>
  <c r="E73" i="2" s="1"/>
  <c r="S73" i="2" s="1"/>
  <c r="AF73" i="2" s="1"/>
  <c r="AH73" i="2" s="1"/>
  <c r="AI73" i="2" s="1"/>
  <c r="D112" i="2"/>
  <c r="E112" i="2" s="1"/>
  <c r="S112" i="2" s="1"/>
  <c r="AF112" i="2" s="1"/>
  <c r="D182" i="2"/>
  <c r="E182" i="2" s="1"/>
  <c r="S182" i="2" s="1"/>
  <c r="AF182" i="2" s="1"/>
  <c r="D125" i="2"/>
  <c r="E125" i="2" s="1"/>
  <c r="S125" i="2" s="1"/>
  <c r="AF125" i="2" s="1"/>
  <c r="D145" i="2"/>
  <c r="E145" i="2" s="1"/>
  <c r="S145" i="2" s="1"/>
  <c r="AF145" i="2" s="1"/>
  <c r="AJ145" i="2" s="1"/>
  <c r="AK145" i="2" s="1"/>
  <c r="D137" i="2"/>
  <c r="E137" i="2" s="1"/>
  <c r="S137" i="2" s="1"/>
  <c r="AF137" i="2" s="1"/>
  <c r="D87" i="2"/>
  <c r="R87" i="2" s="1"/>
  <c r="AE87" i="2" s="1"/>
  <c r="D102" i="2"/>
  <c r="R102" i="2" s="1"/>
  <c r="AE102" i="2" s="1"/>
  <c r="D100" i="2"/>
  <c r="E100" i="2" s="1"/>
  <c r="S100" i="2" s="1"/>
  <c r="AF100" i="2" s="1"/>
  <c r="AL100" i="2" s="1"/>
  <c r="AM100" i="2" s="1"/>
  <c r="D92" i="2"/>
  <c r="E92" i="2" s="1"/>
  <c r="S92" i="2" s="1"/>
  <c r="AF92" i="2" s="1"/>
  <c r="D136" i="2"/>
  <c r="E136" i="2" s="1"/>
  <c r="S136" i="2" s="1"/>
  <c r="AF136" i="2" s="1"/>
  <c r="D130" i="2"/>
  <c r="E130" i="2" s="1"/>
  <c r="S130" i="2" s="1"/>
  <c r="AF130" i="2" s="1"/>
  <c r="D83" i="2"/>
  <c r="R83" i="2" s="1"/>
  <c r="AE83" i="2" s="1"/>
  <c r="D79" i="2"/>
  <c r="E79" i="2" s="1"/>
  <c r="S79" i="2" s="1"/>
  <c r="AF79" i="2" s="1"/>
  <c r="D94" i="2"/>
  <c r="E94" i="2" s="1"/>
  <c r="S94" i="2" s="1"/>
  <c r="AF94" i="2" s="1"/>
  <c r="D131" i="2"/>
  <c r="E131" i="2" s="1"/>
  <c r="S131" i="2" s="1"/>
  <c r="AF131" i="2" s="1"/>
  <c r="D186" i="2"/>
  <c r="R186" i="2" s="1"/>
  <c r="AE186" i="2" s="1"/>
  <c r="D155" i="2"/>
  <c r="E155" i="2" s="1"/>
  <c r="S155" i="2" s="1"/>
  <c r="AF155" i="2" s="1"/>
  <c r="D174" i="2"/>
  <c r="E174" i="2" s="1"/>
  <c r="S174" i="2" s="1"/>
  <c r="AF174" i="2" s="1"/>
  <c r="D72" i="2"/>
  <c r="R72" i="2" s="1"/>
  <c r="AE72" i="2" s="1"/>
  <c r="D59" i="2"/>
  <c r="R59" i="2" s="1"/>
  <c r="AE59" i="2" s="1"/>
  <c r="D63" i="2"/>
  <c r="E63" i="2" s="1"/>
  <c r="S63" i="2" s="1"/>
  <c r="AF63" i="2" s="1"/>
  <c r="D78" i="2"/>
  <c r="R78" i="2" s="1"/>
  <c r="AE78" i="2" s="1"/>
  <c r="D76" i="2"/>
  <c r="E76" i="2" s="1"/>
  <c r="S76" i="2" s="1"/>
  <c r="AF76" i="2" s="1"/>
  <c r="D57" i="2"/>
  <c r="R57" i="2" s="1"/>
  <c r="AE57" i="2" s="1"/>
  <c r="D138" i="2"/>
  <c r="E138" i="2" s="1"/>
  <c r="S138" i="2" s="1"/>
  <c r="AF138" i="2" s="1"/>
  <c r="D91" i="2"/>
  <c r="R91" i="2" s="1"/>
  <c r="AE91" i="2" s="1"/>
  <c r="D178" i="2"/>
  <c r="R178" i="2" s="1"/>
  <c r="AE178" i="2" s="1"/>
  <c r="D120" i="2"/>
  <c r="E120" i="2" s="1"/>
  <c r="S120" i="2" s="1"/>
  <c r="AF120" i="2" s="1"/>
  <c r="AH120" i="2" s="1"/>
  <c r="AI120" i="2" s="1"/>
  <c r="D40" i="2"/>
  <c r="R40" i="2" s="1"/>
  <c r="AE40" i="2" s="1"/>
  <c r="D133" i="2"/>
  <c r="R133" i="2" s="1"/>
  <c r="AE133" i="2" s="1"/>
  <c r="D51" i="2"/>
  <c r="R51" i="2" s="1"/>
  <c r="AE51" i="2" s="1"/>
  <c r="D47" i="2"/>
  <c r="R47" i="2" s="1"/>
  <c r="AE47" i="2" s="1"/>
  <c r="D176" i="2"/>
  <c r="R176" i="2" s="1"/>
  <c r="AE176" i="2" s="1"/>
  <c r="D44" i="2"/>
  <c r="R44" i="2" s="1"/>
  <c r="AE44" i="2" s="1"/>
  <c r="D183" i="2"/>
  <c r="R183" i="2" s="1"/>
  <c r="AE183" i="2" s="1"/>
  <c r="D64" i="2"/>
  <c r="E64" i="2" s="1"/>
  <c r="S64" i="2" s="1"/>
  <c r="AF64" i="2" s="1"/>
  <c r="AL64" i="2" s="1"/>
  <c r="AM64" i="2" s="1"/>
  <c r="D151" i="2"/>
  <c r="E151" i="2" s="1"/>
  <c r="S151" i="2" s="1"/>
  <c r="AF151" i="2" s="1"/>
  <c r="D53" i="2"/>
  <c r="R53" i="2" s="1"/>
  <c r="AE53" i="2" s="1"/>
  <c r="D164" i="2"/>
  <c r="E164" i="2" s="1"/>
  <c r="S164" i="2" s="1"/>
  <c r="AF164" i="2" s="1"/>
  <c r="D119" i="2"/>
  <c r="E119" i="2" s="1"/>
  <c r="S119" i="2" s="1"/>
  <c r="AF119" i="2" s="1"/>
  <c r="AL119" i="2" s="1"/>
  <c r="AM119" i="2" s="1"/>
  <c r="D37" i="2"/>
  <c r="R37" i="2" s="1"/>
  <c r="AE37" i="2" s="1"/>
  <c r="D171" i="2"/>
  <c r="E171" i="2" s="1"/>
  <c r="S171" i="2" s="1"/>
  <c r="AF171" i="2" s="1"/>
  <c r="D143" i="2"/>
  <c r="R143" i="2" s="1"/>
  <c r="AE143" i="2" s="1"/>
  <c r="D109" i="2"/>
  <c r="R109" i="2" s="1"/>
  <c r="AE109" i="2" s="1"/>
  <c r="D55" i="2"/>
  <c r="E55" i="2" s="1"/>
  <c r="S55" i="2" s="1"/>
  <c r="AF55" i="2" s="1"/>
  <c r="D128" i="2"/>
  <c r="E128" i="2" s="1"/>
  <c r="S128" i="2" s="1"/>
  <c r="AF128" i="2" s="1"/>
  <c r="D97" i="2"/>
  <c r="E97" i="2" s="1"/>
  <c r="S97" i="2" s="1"/>
  <c r="AF97" i="2" s="1"/>
  <c r="D88" i="2"/>
  <c r="E88" i="2" s="1"/>
  <c r="S88" i="2" s="1"/>
  <c r="AF88" i="2" s="1"/>
  <c r="AJ88" i="2" s="1"/>
  <c r="AK88" i="2" s="1"/>
  <c r="D118" i="2"/>
  <c r="R118" i="2" s="1"/>
  <c r="AE118" i="2" s="1"/>
  <c r="D101" i="2"/>
  <c r="E101" i="2" s="1"/>
  <c r="S101" i="2" s="1"/>
  <c r="AF101" i="2" s="1"/>
  <c r="D70" i="2"/>
  <c r="R70" i="2" s="1"/>
  <c r="AE70" i="2" s="1"/>
  <c r="D139" i="2"/>
  <c r="E139" i="2" s="1"/>
  <c r="S139" i="2" s="1"/>
  <c r="AF139" i="2" s="1"/>
  <c r="AN139" i="2" s="1"/>
  <c r="AO139" i="2" s="1"/>
  <c r="D127" i="2"/>
  <c r="R127" i="2" s="1"/>
  <c r="AE127" i="2" s="1"/>
  <c r="D158" i="2"/>
  <c r="R158" i="2" s="1"/>
  <c r="AE158" i="2" s="1"/>
  <c r="D140" i="2"/>
  <c r="E140" i="2" s="1"/>
  <c r="S140" i="2" s="1"/>
  <c r="AF140" i="2" s="1"/>
  <c r="D175" i="2"/>
  <c r="R175" i="2" s="1"/>
  <c r="AE175" i="2" s="1"/>
  <c r="D104" i="2"/>
  <c r="R104" i="2" s="1"/>
  <c r="AE104" i="2" s="1"/>
  <c r="D142" i="2"/>
  <c r="R142" i="2" s="1"/>
  <c r="AE142" i="2" s="1"/>
  <c r="D68" i="2"/>
  <c r="E68" i="2" s="1"/>
  <c r="S68" i="2" s="1"/>
  <c r="AF68" i="2" s="1"/>
  <c r="D180" i="2"/>
  <c r="R180" i="2" s="1"/>
  <c r="AE180" i="2" s="1"/>
  <c r="D129" i="2"/>
  <c r="E129" i="2" s="1"/>
  <c r="S129" i="2" s="1"/>
  <c r="AF129" i="2" s="1"/>
  <c r="D121" i="2"/>
  <c r="E121" i="2" s="1"/>
  <c r="S121" i="2" s="1"/>
  <c r="AF121" i="2" s="1"/>
  <c r="D49" i="2"/>
  <c r="E49" i="2" s="1"/>
  <c r="S49" i="2" s="1"/>
  <c r="AF49" i="2" s="1"/>
  <c r="D42" i="2"/>
  <c r="R42" i="2" s="1"/>
  <c r="AE42" i="2" s="1"/>
  <c r="D184" i="2"/>
  <c r="E184" i="2" s="1"/>
  <c r="S184" i="2" s="1"/>
  <c r="AF184" i="2" s="1"/>
  <c r="D54" i="2"/>
  <c r="R54" i="2" s="1"/>
  <c r="AE54" i="2" s="1"/>
  <c r="D52" i="2"/>
  <c r="R52" i="2" s="1"/>
  <c r="AE52" i="2" s="1"/>
  <c r="D67" i="2"/>
  <c r="E67" i="2" s="1"/>
  <c r="S67" i="2" s="1"/>
  <c r="AF67" i="2" s="1"/>
  <c r="AJ67" i="2" s="1"/>
  <c r="AK67" i="2" s="1"/>
  <c r="D99" i="2"/>
  <c r="E99" i="2" s="1"/>
  <c r="S99" i="2" s="1"/>
  <c r="AF99" i="2" s="1"/>
  <c r="D95" i="2"/>
  <c r="R95" i="2" s="1"/>
  <c r="AE95" i="2" s="1"/>
  <c r="D110" i="2"/>
  <c r="R110" i="2" s="1"/>
  <c r="AE110" i="2" s="1"/>
  <c r="D108" i="2"/>
  <c r="E108" i="2" s="1"/>
  <c r="S108" i="2" s="1"/>
  <c r="AF108" i="2" s="1"/>
  <c r="AL108" i="2" s="1"/>
  <c r="AM108" i="2" s="1"/>
  <c r="D149" i="2"/>
  <c r="E149" i="2" s="1"/>
  <c r="S149" i="2" s="1"/>
  <c r="AF149" i="2" s="1"/>
  <c r="D166" i="2"/>
  <c r="E166" i="2" s="1"/>
  <c r="S166" i="2" s="1"/>
  <c r="AF166" i="2" s="1"/>
  <c r="AH166" i="2" s="1"/>
  <c r="AI166" i="2" s="1"/>
  <c r="D117" i="2"/>
  <c r="R117" i="2" s="1"/>
  <c r="AE117" i="2" s="1"/>
  <c r="D45" i="2"/>
  <c r="R45" i="2" s="1"/>
  <c r="AE45" i="2" s="1"/>
  <c r="D84" i="2"/>
  <c r="E84" i="2" s="1"/>
  <c r="S84" i="2" s="1"/>
  <c r="AF84" i="2" s="1"/>
  <c r="D85" i="2"/>
  <c r="E85" i="2" s="1"/>
  <c r="S85" i="2" s="1"/>
  <c r="AF85" i="2" s="1"/>
  <c r="AN85" i="2" s="1"/>
  <c r="AO85" i="2" s="1"/>
  <c r="D105" i="2"/>
  <c r="E105" i="2" s="1"/>
  <c r="S105" i="2" s="1"/>
  <c r="AF105" i="2" s="1"/>
  <c r="D96" i="2"/>
  <c r="E96" i="2" s="1"/>
  <c r="S96" i="2" s="1"/>
  <c r="AF96" i="2" s="1"/>
  <c r="AH96" i="2" s="1"/>
  <c r="AI96" i="2" s="1"/>
  <c r="D150" i="2"/>
  <c r="R150" i="2" s="1"/>
  <c r="AE150" i="2" s="1"/>
  <c r="D156" i="2"/>
  <c r="R156" i="2" s="1"/>
  <c r="AE156" i="2" s="1"/>
  <c r="D161" i="2"/>
  <c r="R161" i="2" s="1"/>
  <c r="AE161" i="2" s="1"/>
  <c r="D152" i="2"/>
  <c r="R152" i="2" s="1"/>
  <c r="AE152" i="2" s="1"/>
  <c r="D147" i="2"/>
  <c r="E147" i="2" s="1"/>
  <c r="S147" i="2" s="1"/>
  <c r="AF147" i="2" s="1"/>
  <c r="D148" i="2"/>
  <c r="E148" i="2" s="1"/>
  <c r="S148" i="2" s="1"/>
  <c r="AF148" i="2" s="1"/>
  <c r="AH148" i="2" s="1"/>
  <c r="AI148" i="2" s="1"/>
  <c r="D89" i="2"/>
  <c r="E89" i="2" s="1"/>
  <c r="S89" i="2" s="1"/>
  <c r="AF89" i="2" s="1"/>
  <c r="D80" i="2"/>
  <c r="K49" i="2" s="1"/>
  <c r="I8" i="1" s="1"/>
  <c r="D41" i="2"/>
  <c r="R41" i="2" s="1"/>
  <c r="AE41" i="2" s="1"/>
  <c r="D93" i="2"/>
  <c r="R93" i="2" s="1"/>
  <c r="AE93" i="2" s="1"/>
  <c r="D82" i="2"/>
  <c r="E82" i="2" s="1"/>
  <c r="S82" i="2" s="1"/>
  <c r="AF82" i="2" s="1"/>
  <c r="D185" i="2"/>
  <c r="R185" i="2" s="1"/>
  <c r="AE185" i="2" s="1"/>
  <c r="D113" i="2"/>
  <c r="R113" i="2" s="1"/>
  <c r="AE113" i="2" s="1"/>
  <c r="D50" i="2"/>
  <c r="E50" i="2" s="1"/>
  <c r="S50" i="2" s="1"/>
  <c r="AF50" i="2" s="1"/>
  <c r="AH50" i="2" s="1"/>
  <c r="AI50" i="2" s="1"/>
  <c r="D107" i="2"/>
  <c r="E107" i="2" s="1"/>
  <c r="S107" i="2" s="1"/>
  <c r="AF107" i="2" s="1"/>
  <c r="D103" i="2"/>
  <c r="E103" i="2" s="1"/>
  <c r="S103" i="2" s="1"/>
  <c r="AF103" i="2" s="1"/>
  <c r="AN103" i="2" s="1"/>
  <c r="AO103" i="2" s="1"/>
  <c r="D126" i="2"/>
  <c r="R126" i="2" s="1"/>
  <c r="AE126" i="2" s="1"/>
  <c r="D116" i="2"/>
  <c r="R116" i="2" s="1"/>
  <c r="AE116" i="2" s="1"/>
  <c r="D132" i="2"/>
  <c r="R132" i="2" s="1"/>
  <c r="AE132" i="2" s="1"/>
  <c r="D48" i="2"/>
  <c r="E48" i="2" s="1"/>
  <c r="S48" i="2" s="1"/>
  <c r="AF48" i="2" s="1"/>
  <c r="AL48" i="2" s="1"/>
  <c r="AM48" i="2" s="1"/>
  <c r="D159" i="2"/>
  <c r="R159" i="2" s="1"/>
  <c r="AE159" i="2" s="1"/>
  <c r="D61" i="2"/>
  <c r="R61" i="2" s="1"/>
  <c r="AE61" i="2" s="1"/>
  <c r="D172" i="2"/>
  <c r="R172" i="2" s="1"/>
  <c r="AE172" i="2" s="1"/>
  <c r="D162" i="2"/>
  <c r="R162" i="2" s="1"/>
  <c r="AE162" i="2" s="1"/>
  <c r="D168" i="2"/>
  <c r="E168" i="2" s="1"/>
  <c r="S168" i="2" s="1"/>
  <c r="AF168" i="2" s="1"/>
  <c r="D181" i="2"/>
  <c r="E181" i="2" s="1"/>
  <c r="S181" i="2" s="1"/>
  <c r="AF181" i="2" s="1"/>
  <c r="AN181" i="2" s="1"/>
  <c r="AO181" i="2" s="1"/>
  <c r="D173" i="2"/>
  <c r="E173" i="2" s="1"/>
  <c r="S173" i="2" s="1"/>
  <c r="AF173" i="2" s="1"/>
  <c r="D170" i="2"/>
  <c r="E170" i="2" s="1"/>
  <c r="S170" i="2" s="1"/>
  <c r="AF170" i="2" s="1"/>
  <c r="AH170" i="2" s="1"/>
  <c r="AI170" i="2" s="1"/>
  <c r="D66" i="2"/>
  <c r="E66" i="2" s="1"/>
  <c r="S66" i="2" s="1"/>
  <c r="AF66" i="2" s="1"/>
  <c r="D169" i="2"/>
  <c r="E169" i="2" s="1"/>
  <c r="S169" i="2" s="1"/>
  <c r="AF169" i="2" s="1"/>
  <c r="D160" i="2"/>
  <c r="R160" i="2" s="1"/>
  <c r="AE160" i="2" s="1"/>
  <c r="D163" i="2"/>
  <c r="E163" i="2" s="1"/>
  <c r="S163" i="2" s="1"/>
  <c r="AF163" i="2" s="1"/>
  <c r="AN163" i="2" s="1"/>
  <c r="AO163" i="2" s="1"/>
  <c r="D98" i="2"/>
  <c r="E98" i="2" s="1"/>
  <c r="S98" i="2" s="1"/>
  <c r="AF98" i="2" s="1"/>
  <c r="D122" i="2"/>
  <c r="E122" i="2" s="1"/>
  <c r="S122" i="2" s="1"/>
  <c r="AF122" i="2" s="1"/>
  <c r="D75" i="2"/>
  <c r="R75" i="2" s="1"/>
  <c r="AE75" i="2" s="1"/>
  <c r="D71" i="2"/>
  <c r="E71" i="2" s="1"/>
  <c r="S71" i="2" s="1"/>
  <c r="AF71" i="2" s="1"/>
  <c r="AN71" i="2" s="1"/>
  <c r="AO71" i="2" s="1"/>
  <c r="D86" i="2"/>
  <c r="R86" i="2" s="1"/>
  <c r="AE86" i="2" s="1"/>
  <c r="D81" i="2"/>
  <c r="E81" i="2" s="1"/>
  <c r="S81" i="2" s="1"/>
  <c r="AF81" i="2" s="1"/>
  <c r="AN81" i="2" s="1"/>
  <c r="AO81" i="2" s="1"/>
  <c r="D153" i="2"/>
  <c r="R153" i="2" s="1"/>
  <c r="AE153" i="2" s="1"/>
  <c r="D144" i="2"/>
  <c r="E144" i="2" s="1"/>
  <c r="S144" i="2" s="1"/>
  <c r="AF144" i="2" s="1"/>
  <c r="AH144" i="2" s="1"/>
  <c r="AI144" i="2" s="1"/>
  <c r="D123" i="2"/>
  <c r="E123" i="2" s="1"/>
  <c r="S123" i="2" s="1"/>
  <c r="AF123" i="2" s="1"/>
  <c r="D115" i="2"/>
  <c r="R115" i="2" s="1"/>
  <c r="AE115" i="2" s="1"/>
  <c r="R106" i="2"/>
  <c r="AE106" i="2" s="1"/>
  <c r="R58" i="2"/>
  <c r="AE58" i="2" s="1"/>
  <c r="E58" i="2"/>
  <c r="S58" i="2" s="1"/>
  <c r="AF58" i="2" s="1"/>
  <c r="AL58" i="2" s="1"/>
  <c r="AM58" i="2" s="1"/>
  <c r="E135" i="2"/>
  <c r="S135" i="2" s="1"/>
  <c r="AF135" i="2" s="1"/>
  <c r="AH135" i="2" s="1"/>
  <c r="AI135" i="2" s="1"/>
  <c r="R135" i="2"/>
  <c r="AE135" i="2" s="1"/>
  <c r="E56" i="2"/>
  <c r="S56" i="2" s="1"/>
  <c r="AF56" i="2" s="1"/>
  <c r="AL56" i="2" s="1"/>
  <c r="AM56" i="2" s="1"/>
  <c r="R56" i="2"/>
  <c r="AE56" i="2" s="1"/>
  <c r="R43" i="2"/>
  <c r="AE43" i="2" s="1"/>
  <c r="E43" i="2"/>
  <c r="S43" i="2" s="1"/>
  <c r="AF43" i="2" s="1"/>
  <c r="AH43" i="2" s="1"/>
  <c r="AI43" i="2" s="1"/>
  <c r="R111" i="2"/>
  <c r="AE111" i="2" s="1"/>
  <c r="E111" i="2"/>
  <c r="S111" i="2" s="1"/>
  <c r="AF111" i="2" s="1"/>
  <c r="AH111" i="2" s="1"/>
  <c r="AI111" i="2" s="1"/>
  <c r="R49" i="2"/>
  <c r="AE49" i="2" s="1"/>
  <c r="R173" i="2"/>
  <c r="AE173" i="2" s="1"/>
  <c r="R184" i="2"/>
  <c r="AE184" i="2" s="1"/>
  <c r="E134" i="2"/>
  <c r="S134" i="2" s="1"/>
  <c r="AF134" i="2" s="1"/>
  <c r="AJ134" i="2" s="1"/>
  <c r="AK134" i="2" s="1"/>
  <c r="E70" i="2"/>
  <c r="S70" i="2" s="1"/>
  <c r="AF70" i="2" s="1"/>
  <c r="AN70" i="2" s="1"/>
  <c r="AO70" i="2" s="1"/>
  <c r="R131" i="2"/>
  <c r="AE131" i="2" s="1"/>
  <c r="R80" i="2"/>
  <c r="AE80" i="2" s="1"/>
  <c r="E41" i="2"/>
  <c r="S41" i="2" s="1"/>
  <c r="AF41" i="2" s="1"/>
  <c r="AH41" i="2" s="1"/>
  <c r="AI41" i="2" s="1"/>
  <c r="R140" i="2"/>
  <c r="AE140" i="2" s="1"/>
  <c r="R171" i="2"/>
  <c r="AE171" i="2" s="1"/>
  <c r="R169" i="2"/>
  <c r="AE169" i="2" s="1"/>
  <c r="R76" i="2"/>
  <c r="AE76" i="2" s="1"/>
  <c r="E124" i="2"/>
  <c r="S124" i="2" s="1"/>
  <c r="AF124" i="2" s="1"/>
  <c r="AN124" i="2" s="1"/>
  <c r="AO124" i="2" s="1"/>
  <c r="R112" i="2"/>
  <c r="AE112" i="2" s="1"/>
  <c r="E150" i="2"/>
  <c r="S150" i="2" s="1"/>
  <c r="AF150" i="2" s="1"/>
  <c r="AJ150" i="2" s="1"/>
  <c r="AK150" i="2" s="1"/>
  <c r="R130" i="2"/>
  <c r="AE130" i="2" s="1"/>
  <c r="E61" i="2"/>
  <c r="S61" i="2" s="1"/>
  <c r="AF61" i="2" s="1"/>
  <c r="AL61" i="2" s="1"/>
  <c r="AM61" i="2" s="1"/>
  <c r="R164" i="2"/>
  <c r="AE164" i="2" s="1"/>
  <c r="R122" i="2"/>
  <c r="AE122" i="2" s="1"/>
  <c r="E113" i="2"/>
  <c r="S113" i="2" s="1"/>
  <c r="AF113" i="2" s="1"/>
  <c r="AL113" i="2" s="1"/>
  <c r="AM113" i="2" s="1"/>
  <c r="R168" i="2"/>
  <c r="AE168" i="2" s="1"/>
  <c r="R66" i="2"/>
  <c r="AE66" i="2" s="1"/>
  <c r="R144" i="2"/>
  <c r="AE144" i="2" s="1"/>
  <c r="R89" i="2"/>
  <c r="AE89" i="2" s="1"/>
  <c r="E72" i="2"/>
  <c r="S72" i="2" s="1"/>
  <c r="AF72" i="2" s="1"/>
  <c r="AJ72" i="2" s="1"/>
  <c r="AK72" i="2" s="1"/>
  <c r="E78" i="2"/>
  <c r="S78" i="2" s="1"/>
  <c r="AF78" i="2" s="1"/>
  <c r="AJ78" i="2" s="1"/>
  <c r="AK78" i="2" s="1"/>
  <c r="R151" i="2"/>
  <c r="AE151" i="2" s="1"/>
  <c r="R182" i="2"/>
  <c r="AE182" i="2" s="1"/>
  <c r="E65" i="2"/>
  <c r="S65" i="2" s="1"/>
  <c r="AF65" i="2" s="1"/>
  <c r="AL65" i="2" s="1"/>
  <c r="AM65" i="2" s="1"/>
  <c r="R65" i="2"/>
  <c r="AE65" i="2" s="1"/>
  <c r="E154" i="2"/>
  <c r="S154" i="2" s="1"/>
  <c r="AF154" i="2" s="1"/>
  <c r="AJ154" i="2" s="1"/>
  <c r="AK154" i="2" s="1"/>
  <c r="R154" i="2"/>
  <c r="AE154" i="2" s="1"/>
  <c r="R148" i="2"/>
  <c r="AE148" i="2" s="1"/>
  <c r="E69" i="2"/>
  <c r="S69" i="2" s="1"/>
  <c r="AF69" i="2" s="1"/>
  <c r="AN69" i="2" s="1"/>
  <c r="AO69" i="2" s="1"/>
  <c r="E156" i="2"/>
  <c r="S156" i="2" s="1"/>
  <c r="AF156" i="2" s="1"/>
  <c r="AN156" i="2" s="1"/>
  <c r="AO156" i="2" s="1"/>
  <c r="E160" i="2"/>
  <c r="S160" i="2" s="1"/>
  <c r="AF160" i="2" s="1"/>
  <c r="AN160" i="2" s="1"/>
  <c r="AO160" i="2" s="1"/>
  <c r="R84" i="2"/>
  <c r="AE84" i="2" s="1"/>
  <c r="R97" i="2"/>
  <c r="AE97" i="2" s="1"/>
  <c r="R55" i="2"/>
  <c r="AE55" i="2" s="1"/>
  <c r="R92" i="2"/>
  <c r="AE92" i="2" s="1"/>
  <c r="R125" i="2"/>
  <c r="AE125" i="2" s="1"/>
  <c r="E133" i="2"/>
  <c r="S133" i="2" s="1"/>
  <c r="AF133" i="2" s="1"/>
  <c r="AN133" i="2" s="1"/>
  <c r="AO133" i="2" s="1"/>
  <c r="E158" i="2"/>
  <c r="S158" i="2" s="1"/>
  <c r="AF158" i="2" s="1"/>
  <c r="AH158" i="2" s="1"/>
  <c r="AI158" i="2" s="1"/>
  <c r="R128" i="2"/>
  <c r="AE128" i="2" s="1"/>
  <c r="R181" i="2"/>
  <c r="AE181" i="2" s="1"/>
  <c r="E53" i="2"/>
  <c r="S53" i="2" s="1"/>
  <c r="AF53" i="2" s="1"/>
  <c r="AJ53" i="2" s="1"/>
  <c r="AK53" i="2" s="1"/>
  <c r="R90" i="2"/>
  <c r="AE90" i="2" s="1"/>
  <c r="R94" i="2"/>
  <c r="AE94" i="2" s="1"/>
  <c r="R107" i="2"/>
  <c r="AE107" i="2" s="1"/>
  <c r="E115" i="2"/>
  <c r="S115" i="2" s="1"/>
  <c r="AF115" i="2" s="1"/>
  <c r="AH115" i="2" s="1"/>
  <c r="AI115" i="2" s="1"/>
  <c r="E142" i="2"/>
  <c r="S142" i="2" s="1"/>
  <c r="AF142" i="2" s="1"/>
  <c r="AJ142" i="2" s="1"/>
  <c r="AK142" i="2" s="1"/>
  <c r="R82" i="2"/>
  <c r="AE82" i="2" s="1"/>
  <c r="R81" i="2"/>
  <c r="AE81" i="2" s="1"/>
  <c r="E74" i="2"/>
  <c r="S74" i="2" s="1"/>
  <c r="AF74" i="2" s="1"/>
  <c r="AL74" i="2" s="1"/>
  <c r="AM74" i="2" s="1"/>
  <c r="R146" i="2"/>
  <c r="AE146" i="2" s="1"/>
  <c r="E179" i="2"/>
  <c r="S179" i="2" s="1"/>
  <c r="AF179" i="2" s="1"/>
  <c r="AJ179" i="2" s="1"/>
  <c r="AK179" i="2" s="1"/>
  <c r="R165" i="2"/>
  <c r="AE165" i="2" s="1"/>
  <c r="R129" i="2"/>
  <c r="AE129" i="2" s="1"/>
  <c r="R62" i="2"/>
  <c r="AE62" i="2" s="1"/>
  <c r="R68" i="2"/>
  <c r="AE68" i="2" s="1"/>
  <c r="E132" i="2"/>
  <c r="S132" i="2" s="1"/>
  <c r="AF132" i="2" s="1"/>
  <c r="AN132" i="2" s="1"/>
  <c r="AO132" i="2" s="1"/>
  <c r="E159" i="2"/>
  <c r="S159" i="2" s="1"/>
  <c r="AF159" i="2" s="1"/>
  <c r="AN159" i="2" s="1"/>
  <c r="AO159" i="2" s="1"/>
  <c r="R99" i="2"/>
  <c r="AE99" i="2" s="1"/>
  <c r="R121" i="2"/>
  <c r="AE121" i="2" s="1"/>
  <c r="E117" i="2"/>
  <c r="S117" i="2" s="1"/>
  <c r="AF117" i="2" s="1"/>
  <c r="AJ117" i="2" s="1"/>
  <c r="AK117" i="2" s="1"/>
  <c r="E126" i="2"/>
  <c r="S126" i="2" s="1"/>
  <c r="AF126" i="2" s="1"/>
  <c r="AN126" i="2" s="1"/>
  <c r="AO126" i="2" s="1"/>
  <c r="R136" i="2"/>
  <c r="AE136" i="2" s="1"/>
  <c r="R101" i="2"/>
  <c r="AE101" i="2" s="1"/>
  <c r="E127" i="2"/>
  <c r="S127" i="2" s="1"/>
  <c r="AF127" i="2" s="1"/>
  <c r="AH127" i="2" s="1"/>
  <c r="AI127" i="2" s="1"/>
  <c r="E51" i="2"/>
  <c r="S51" i="2" s="1"/>
  <c r="AF51" i="2" s="1"/>
  <c r="AN51" i="2" s="1"/>
  <c r="AO51" i="2" s="1"/>
  <c r="R50" i="2"/>
  <c r="AE50" i="2" s="1"/>
  <c r="E37" i="2"/>
  <c r="S37" i="2" s="1"/>
  <c r="AF37" i="2" s="1"/>
  <c r="E91" i="2"/>
  <c r="S91" i="2" s="1"/>
  <c r="AF91" i="2" s="1"/>
  <c r="AH91" i="2" s="1"/>
  <c r="AI91" i="2" s="1"/>
  <c r="E104" i="2"/>
  <c r="S104" i="2" s="1"/>
  <c r="AF104" i="2" s="1"/>
  <c r="AL104" i="2" s="1"/>
  <c r="AM104" i="2" s="1"/>
  <c r="R138" i="2"/>
  <c r="AE138" i="2" s="1"/>
  <c r="E183" i="2"/>
  <c r="S183" i="2" s="1"/>
  <c r="AF183" i="2" s="1"/>
  <c r="AJ183" i="2" s="1"/>
  <c r="AK183" i="2" s="1"/>
  <c r="E178" i="2"/>
  <c r="S178" i="2" s="1"/>
  <c r="AF178" i="2" s="1"/>
  <c r="AJ178" i="2" s="1"/>
  <c r="AK178" i="2" s="1"/>
  <c r="E60" i="2"/>
  <c r="S60" i="2" s="1"/>
  <c r="AF60" i="2" s="1"/>
  <c r="AH60" i="2" s="1"/>
  <c r="AI60" i="2" s="1"/>
  <c r="R141" i="2"/>
  <c r="AE141" i="2" s="1"/>
  <c r="R157" i="2"/>
  <c r="AE157" i="2" s="1"/>
  <c r="E95" i="2"/>
  <c r="S95" i="2" s="1"/>
  <c r="AF95" i="2" s="1"/>
  <c r="AN95" i="2" s="1"/>
  <c r="AO95" i="2" s="1"/>
  <c r="E118" i="2"/>
  <c r="S118" i="2" s="1"/>
  <c r="AF118" i="2" s="1"/>
  <c r="AJ118" i="2" s="1"/>
  <c r="AK118" i="2" s="1"/>
  <c r="E40" i="2"/>
  <c r="S40" i="2" s="1"/>
  <c r="AF40" i="2" s="1"/>
  <c r="AN40" i="2" s="1"/>
  <c r="AO40" i="2" s="1"/>
  <c r="E93" i="2"/>
  <c r="S93" i="2" s="1"/>
  <c r="AF93" i="2" s="1"/>
  <c r="AL93" i="2" s="1"/>
  <c r="AM93" i="2" s="1"/>
  <c r="E54" i="2"/>
  <c r="S54" i="2" s="1"/>
  <c r="AF54" i="2" s="1"/>
  <c r="AN54" i="2" s="1"/>
  <c r="AO54" i="2" s="1"/>
  <c r="R155" i="2"/>
  <c r="AE155" i="2" s="1"/>
  <c r="E143" i="2"/>
  <c r="S143" i="2" s="1"/>
  <c r="AF143" i="2" s="1"/>
  <c r="AH143" i="2" s="1"/>
  <c r="AI143" i="2" s="1"/>
  <c r="E177" i="2"/>
  <c r="S177" i="2" s="1"/>
  <c r="AF177" i="2" s="1"/>
  <c r="AH177" i="2" s="1"/>
  <c r="AI177" i="2" s="1"/>
  <c r="E87" i="2"/>
  <c r="S87" i="2" s="1"/>
  <c r="AF87" i="2" s="1"/>
  <c r="AH87" i="2" s="1"/>
  <c r="AI87" i="2" s="1"/>
  <c r="R174" i="2"/>
  <c r="AE174" i="2" s="1"/>
  <c r="E110" i="2"/>
  <c r="S110" i="2" s="1"/>
  <c r="AF110" i="2" s="1"/>
  <c r="AL110" i="2" s="1"/>
  <c r="AM110" i="2" s="1"/>
  <c r="E106" i="2"/>
  <c r="S106" i="2" s="1"/>
  <c r="AF106" i="2" s="1"/>
  <c r="AJ106" i="2" s="1"/>
  <c r="AK106" i="2" s="1"/>
  <c r="E153" i="2"/>
  <c r="S153" i="2" s="1"/>
  <c r="AF153" i="2" s="1"/>
  <c r="AL153" i="2" s="1"/>
  <c r="AM153" i="2" s="1"/>
  <c r="E52" i="2"/>
  <c r="S52" i="2" s="1"/>
  <c r="AF52" i="2" s="1"/>
  <c r="AL52" i="2" s="1"/>
  <c r="AM52" i="2" s="1"/>
  <c r="R167" i="2"/>
  <c r="AE167" i="2" s="1"/>
  <c r="R39" i="2"/>
  <c r="AE39" i="2" s="1"/>
  <c r="R105" i="2"/>
  <c r="AE105" i="2" s="1"/>
  <c r="R85" i="2"/>
  <c r="AE85" i="2" s="1"/>
  <c r="R46" i="2"/>
  <c r="AE46" i="2" s="1"/>
  <c r="R77" i="2"/>
  <c r="AE77" i="2" s="1"/>
  <c r="E75" i="2"/>
  <c r="S75" i="2" s="1"/>
  <c r="AF75" i="2" s="1"/>
  <c r="AH75" i="2" s="1"/>
  <c r="AI75" i="2" s="1"/>
  <c r="E44" i="2"/>
  <c r="S44" i="2" s="1"/>
  <c r="AF44" i="2" s="1"/>
  <c r="AH44" i="2" s="1"/>
  <c r="AI44" i="2" s="1"/>
  <c r="E102" i="2"/>
  <c r="S102" i="2" s="1"/>
  <c r="AF102" i="2" s="1"/>
  <c r="AH102" i="2" s="1"/>
  <c r="AI102" i="2" s="1"/>
  <c r="R147" i="2"/>
  <c r="AE147" i="2" s="1"/>
  <c r="R38" i="2"/>
  <c r="AE38" i="2" s="1"/>
  <c r="R63" i="2"/>
  <c r="AE63" i="2" s="1"/>
  <c r="R137" i="2"/>
  <c r="AE137" i="2" s="1"/>
  <c r="E161" i="2"/>
  <c r="S161" i="2" s="1"/>
  <c r="AF161" i="2" s="1"/>
  <c r="AL161" i="2" s="1"/>
  <c r="AM161" i="2" s="1"/>
  <c r="E116" i="2"/>
  <c r="S116" i="2" s="1"/>
  <c r="AF116" i="2" s="1"/>
  <c r="AN116" i="2" s="1"/>
  <c r="AO116" i="2" s="1"/>
  <c r="E172" i="2"/>
  <c r="S172" i="2" s="1"/>
  <c r="AF172" i="2" s="1"/>
  <c r="AN172" i="2" s="1"/>
  <c r="AO172" i="2" s="1"/>
  <c r="E176" i="2"/>
  <c r="S176" i="2" s="1"/>
  <c r="AF176" i="2" s="1"/>
  <c r="AJ176" i="2" s="1"/>
  <c r="AK176" i="2" s="1"/>
  <c r="R149" i="2"/>
  <c r="AE149" i="2" s="1"/>
  <c r="R79" i="2"/>
  <c r="AE79" i="2" s="1"/>
  <c r="R98" i="2"/>
  <c r="AE98" i="2" s="1"/>
  <c r="R166" i="2"/>
  <c r="AE166" i="2" s="1"/>
  <c r="AL46" i="2"/>
  <c r="AM46" i="2" s="1"/>
  <c r="AH46" i="2"/>
  <c r="AI46" i="2" s="1"/>
  <c r="AN46" i="2"/>
  <c r="AO46" i="2" s="1"/>
  <c r="AJ46" i="2"/>
  <c r="AK46" i="2" s="1"/>
  <c r="AJ107" i="2"/>
  <c r="AK107" i="2" s="1"/>
  <c r="AN107" i="2"/>
  <c r="AO107" i="2" s="1"/>
  <c r="AJ39" i="2"/>
  <c r="AK39" i="2" s="1"/>
  <c r="AL39" i="2"/>
  <c r="AM39" i="2" s="1"/>
  <c r="AH174" i="2"/>
  <c r="AI174" i="2" s="1"/>
  <c r="AJ123" i="2"/>
  <c r="AK123" i="2" s="1"/>
  <c r="AL123" i="2"/>
  <c r="AM123" i="2" s="1"/>
  <c r="AJ55" i="2"/>
  <c r="AK55" i="2" s="1"/>
  <c r="AL55" i="2"/>
  <c r="AM55" i="2" s="1"/>
  <c r="AH68" i="2"/>
  <c r="AI68" i="2" s="1"/>
  <c r="AL68" i="2"/>
  <c r="AM68" i="2" s="1"/>
  <c r="AJ79" i="2"/>
  <c r="AK79" i="2" s="1"/>
  <c r="AN79" i="2"/>
  <c r="AO79" i="2" s="1"/>
  <c r="AN141" i="2"/>
  <c r="AO141" i="2" s="1"/>
  <c r="AH141" i="2"/>
  <c r="AI141" i="2" s="1"/>
  <c r="AJ141" i="2"/>
  <c r="AK141" i="2" s="1"/>
  <c r="AL141" i="2"/>
  <c r="AM141" i="2" s="1"/>
  <c r="AN98" i="2"/>
  <c r="AO98" i="2" s="1"/>
  <c r="AL98" i="2"/>
  <c r="AM98" i="2" s="1"/>
  <c r="AN157" i="2"/>
  <c r="AO157" i="2" s="1"/>
  <c r="AH157" i="2"/>
  <c r="AI157" i="2" s="1"/>
  <c r="AJ157" i="2"/>
  <c r="AK157" i="2" s="1"/>
  <c r="AL157" i="2"/>
  <c r="AM157" i="2" s="1"/>
  <c r="AN49" i="2"/>
  <c r="AO49" i="2" s="1"/>
  <c r="AJ49" i="2"/>
  <c r="AK49" i="2" s="1"/>
  <c r="AN137" i="2"/>
  <c r="AO137" i="2" s="1"/>
  <c r="AH137" i="2"/>
  <c r="AI137" i="2" s="1"/>
  <c r="AN167" i="2"/>
  <c r="AO167" i="2" s="1"/>
  <c r="AJ167" i="2"/>
  <c r="AK167" i="2" s="1"/>
  <c r="AL182" i="2"/>
  <c r="AM182" i="2" s="1"/>
  <c r="AN182" i="2"/>
  <c r="AO182" i="2" s="1"/>
  <c r="AH84" i="2"/>
  <c r="AI84" i="2" s="1"/>
  <c r="AJ84" i="2"/>
  <c r="AK84" i="2" s="1"/>
  <c r="AN146" i="2"/>
  <c r="AO146" i="2" s="1"/>
  <c r="AH146" i="2"/>
  <c r="AI146" i="2" s="1"/>
  <c r="AL146" i="2"/>
  <c r="AM146" i="2" s="1"/>
  <c r="AJ146" i="2"/>
  <c r="AK146" i="2" s="1"/>
  <c r="AN166" i="2"/>
  <c r="AO166" i="2" s="1"/>
  <c r="AN149" i="2"/>
  <c r="AO149" i="2" s="1"/>
  <c r="AJ149" i="2"/>
  <c r="AK149" i="2" s="1"/>
  <c r="AH149" i="2"/>
  <c r="AI149" i="2" s="1"/>
  <c r="AL149" i="2"/>
  <c r="AM149" i="2" s="1"/>
  <c r="AH140" i="2"/>
  <c r="AI140" i="2" s="1"/>
  <c r="AL140" i="2"/>
  <c r="AM140" i="2" s="1"/>
  <c r="AJ140" i="2"/>
  <c r="AK140" i="2" s="1"/>
  <c r="AN140" i="2"/>
  <c r="AO140" i="2" s="1"/>
  <c r="AJ131" i="2"/>
  <c r="AK131" i="2" s="1"/>
  <c r="AN131" i="2"/>
  <c r="AO131" i="2" s="1"/>
  <c r="AL131" i="2"/>
  <c r="AM131" i="2" s="1"/>
  <c r="AH131" i="2"/>
  <c r="AI131" i="2" s="1"/>
  <c r="AJ184" i="2"/>
  <c r="AK184" i="2" s="1"/>
  <c r="AL184" i="2"/>
  <c r="AM184" i="2" s="1"/>
  <c r="AN184" i="2"/>
  <c r="AO184" i="2" s="1"/>
  <c r="AH184" i="2"/>
  <c r="AI184" i="2" s="1"/>
  <c r="AN165" i="2"/>
  <c r="AO165" i="2" s="1"/>
  <c r="AJ165" i="2"/>
  <c r="AK165" i="2" s="1"/>
  <c r="AH165" i="2"/>
  <c r="AI165" i="2" s="1"/>
  <c r="AL165" i="2"/>
  <c r="AM165" i="2" s="1"/>
  <c r="AH85" i="2"/>
  <c r="AI85" i="2" s="1"/>
  <c r="AJ50" i="2"/>
  <c r="AK50" i="2" s="1"/>
  <c r="AJ148" i="2"/>
  <c r="AK148" i="2" s="1"/>
  <c r="AH94" i="2"/>
  <c r="AI94" i="2" s="1"/>
  <c r="AN94" i="2"/>
  <c r="AO94" i="2" s="1"/>
  <c r="AJ94" i="2"/>
  <c r="AK94" i="2" s="1"/>
  <c r="AL94" i="2"/>
  <c r="AM94" i="2" s="1"/>
  <c r="AJ181" i="2"/>
  <c r="AK181" i="2" s="1"/>
  <c r="AL138" i="2"/>
  <c r="AM138" i="2" s="1"/>
  <c r="AJ138" i="2"/>
  <c r="AK138" i="2" s="1"/>
  <c r="AH138" i="2"/>
  <c r="AI138" i="2" s="1"/>
  <c r="AN138" i="2"/>
  <c r="AO138" i="2" s="1"/>
  <c r="AH76" i="2"/>
  <c r="AI76" i="2" s="1"/>
  <c r="AL76" i="2"/>
  <c r="AM76" i="2" s="1"/>
  <c r="AJ76" i="2"/>
  <c r="AK76" i="2" s="1"/>
  <c r="AN76" i="2"/>
  <c r="AO76" i="2" s="1"/>
  <c r="AN155" i="2"/>
  <c r="AO155" i="2" s="1"/>
  <c r="AL155" i="2"/>
  <c r="AM155" i="2" s="1"/>
  <c r="AH155" i="2"/>
  <c r="AI155" i="2" s="1"/>
  <c r="AJ155" i="2"/>
  <c r="AK155" i="2" s="1"/>
  <c r="AN147" i="2"/>
  <c r="AO147" i="2" s="1"/>
  <c r="AL147" i="2"/>
  <c r="AM147" i="2" s="1"/>
  <c r="AH147" i="2"/>
  <c r="AI147" i="2" s="1"/>
  <c r="AJ147" i="2"/>
  <c r="AK147" i="2" s="1"/>
  <c r="AH130" i="2"/>
  <c r="AI130" i="2" s="1"/>
  <c r="AJ130" i="2"/>
  <c r="AK130" i="2" s="1"/>
  <c r="AN130" i="2"/>
  <c r="AO130" i="2" s="1"/>
  <c r="AL130" i="2"/>
  <c r="AM130" i="2" s="1"/>
  <c r="AN129" i="2"/>
  <c r="AO129" i="2" s="1"/>
  <c r="AJ129" i="2"/>
  <c r="AK129" i="2" s="1"/>
  <c r="AH129" i="2"/>
  <c r="AI129" i="2" s="1"/>
  <c r="AL129" i="2"/>
  <c r="AM129" i="2" s="1"/>
  <c r="AJ63" i="2"/>
  <c r="AK63" i="2" s="1"/>
  <c r="AN63" i="2"/>
  <c r="AO63" i="2" s="1"/>
  <c r="AL63" i="2"/>
  <c r="AM63" i="2" s="1"/>
  <c r="AH63" i="2"/>
  <c r="AI63" i="2" s="1"/>
  <c r="AL62" i="2"/>
  <c r="AM62" i="2" s="1"/>
  <c r="AJ62" i="2"/>
  <c r="AK62" i="2" s="1"/>
  <c r="AH62" i="2"/>
  <c r="AI62" i="2" s="1"/>
  <c r="AN62" i="2"/>
  <c r="AO62" i="2" s="1"/>
  <c r="AJ82" i="2"/>
  <c r="AK82" i="2" s="1"/>
  <c r="AH82" i="2"/>
  <c r="AI82" i="2" s="1"/>
  <c r="AL82" i="2"/>
  <c r="AM82" i="2" s="1"/>
  <c r="AN82" i="2"/>
  <c r="AO82" i="2" s="1"/>
  <c r="AN173" i="2"/>
  <c r="AO173" i="2" s="1"/>
  <c r="AJ173" i="2"/>
  <c r="AK173" i="2" s="1"/>
  <c r="AH173" i="2"/>
  <c r="AI173" i="2" s="1"/>
  <c r="AL173" i="2"/>
  <c r="AM173" i="2" s="1"/>
  <c r="AH81" i="2"/>
  <c r="AI81" i="2" s="1"/>
  <c r="AL81" i="2"/>
  <c r="AM81" i="2" s="1"/>
  <c r="AN171" i="2"/>
  <c r="AO171" i="2" s="1"/>
  <c r="AL171" i="2"/>
  <c r="AM171" i="2" s="1"/>
  <c r="AH171" i="2"/>
  <c r="AI171" i="2" s="1"/>
  <c r="AJ171" i="2"/>
  <c r="AK171" i="2" s="1"/>
  <c r="AH92" i="2"/>
  <c r="AI92" i="2" s="1"/>
  <c r="AJ92" i="2"/>
  <c r="AK92" i="2" s="1"/>
  <c r="AL92" i="2"/>
  <c r="AM92" i="2" s="1"/>
  <c r="AN92" i="2"/>
  <c r="AO92" i="2" s="1"/>
  <c r="AN105" i="2"/>
  <c r="AO105" i="2" s="1"/>
  <c r="AJ105" i="2"/>
  <c r="AK105" i="2" s="1"/>
  <c r="AH105" i="2"/>
  <c r="AI105" i="2" s="1"/>
  <c r="AL105" i="2"/>
  <c r="AM105" i="2" s="1"/>
  <c r="AH168" i="2"/>
  <c r="AI168" i="2" s="1"/>
  <c r="AJ168" i="2"/>
  <c r="AK168" i="2" s="1"/>
  <c r="AL168" i="2"/>
  <c r="AM168" i="2" s="1"/>
  <c r="AN168" i="2"/>
  <c r="AO168" i="2" s="1"/>
  <c r="AN97" i="2"/>
  <c r="AO97" i="2" s="1"/>
  <c r="AJ97" i="2"/>
  <c r="AK97" i="2" s="1"/>
  <c r="AH97" i="2"/>
  <c r="AI97" i="2" s="1"/>
  <c r="AL97" i="2"/>
  <c r="AM97" i="2" s="1"/>
  <c r="AH136" i="2"/>
  <c r="AI136" i="2" s="1"/>
  <c r="AJ136" i="2"/>
  <c r="AK136" i="2" s="1"/>
  <c r="AL136" i="2"/>
  <c r="AM136" i="2" s="1"/>
  <c r="AN136" i="2"/>
  <c r="AO136" i="2" s="1"/>
  <c r="AJ99" i="2"/>
  <c r="AK99" i="2" s="1"/>
  <c r="AN99" i="2"/>
  <c r="AO99" i="2" s="1"/>
  <c r="AL99" i="2"/>
  <c r="AM99" i="2" s="1"/>
  <c r="AH99" i="2"/>
  <c r="AI99" i="2" s="1"/>
  <c r="AN101" i="2"/>
  <c r="AO101" i="2" s="1"/>
  <c r="AJ101" i="2"/>
  <c r="AK101" i="2" s="1"/>
  <c r="AH101" i="2"/>
  <c r="AI101" i="2" s="1"/>
  <c r="AL101" i="2"/>
  <c r="AM101" i="2" s="1"/>
  <c r="AN151" i="2"/>
  <c r="AO151" i="2" s="1"/>
  <c r="AL151" i="2"/>
  <c r="AM151" i="2" s="1"/>
  <c r="AH151" i="2"/>
  <c r="AI151" i="2" s="1"/>
  <c r="AJ151" i="2"/>
  <c r="AK151" i="2" s="1"/>
  <c r="AH112" i="2"/>
  <c r="AI112" i="2" s="1"/>
  <c r="AL112" i="2"/>
  <c r="AM112" i="2" s="1"/>
  <c r="AJ112" i="2"/>
  <c r="AK112" i="2" s="1"/>
  <c r="AN112" i="2"/>
  <c r="AO112" i="2" s="1"/>
  <c r="AH66" i="2"/>
  <c r="AI66" i="2" s="1"/>
  <c r="AJ66" i="2"/>
  <c r="AK66" i="2" s="1"/>
  <c r="AN66" i="2"/>
  <c r="AO66" i="2" s="1"/>
  <c r="AL66" i="2"/>
  <c r="AM66" i="2" s="1"/>
  <c r="AN121" i="2"/>
  <c r="AO121" i="2" s="1"/>
  <c r="AH121" i="2"/>
  <c r="AI121" i="2" s="1"/>
  <c r="AJ121" i="2"/>
  <c r="AK121" i="2" s="1"/>
  <c r="AL121" i="2"/>
  <c r="AM121" i="2" s="1"/>
  <c r="AH38" i="2"/>
  <c r="AI38" i="2" s="1"/>
  <c r="AN38" i="2"/>
  <c r="AO38" i="2" s="1"/>
  <c r="AJ38" i="2"/>
  <c r="AK38" i="2" s="1"/>
  <c r="AL38" i="2"/>
  <c r="AM38" i="2" s="1"/>
  <c r="AN89" i="2"/>
  <c r="AO89" i="2" s="1"/>
  <c r="AH89" i="2"/>
  <c r="AI89" i="2" s="1"/>
  <c r="AJ89" i="2"/>
  <c r="AK89" i="2" s="1"/>
  <c r="AL89" i="2"/>
  <c r="AM89" i="2" s="1"/>
  <c r="AH122" i="2"/>
  <c r="AI122" i="2" s="1"/>
  <c r="AN122" i="2"/>
  <c r="AO122" i="2" s="1"/>
  <c r="AJ122" i="2"/>
  <c r="AK122" i="2" s="1"/>
  <c r="AL122" i="2"/>
  <c r="AM122" i="2" s="1"/>
  <c r="AH164" i="2"/>
  <c r="AI164" i="2" s="1"/>
  <c r="AJ164" i="2"/>
  <c r="AK164" i="2" s="1"/>
  <c r="AL164" i="2"/>
  <c r="AM164" i="2" s="1"/>
  <c r="AN164" i="2"/>
  <c r="AO164" i="2" s="1"/>
  <c r="AN77" i="2"/>
  <c r="AO77" i="2" s="1"/>
  <c r="AH77" i="2"/>
  <c r="AI77" i="2" s="1"/>
  <c r="AJ77" i="2"/>
  <c r="AK77" i="2" s="1"/>
  <c r="AL77" i="2"/>
  <c r="AM77" i="2" s="1"/>
  <c r="AN125" i="2"/>
  <c r="AO125" i="2" s="1"/>
  <c r="AJ125" i="2"/>
  <c r="AK125" i="2" s="1"/>
  <c r="AH125" i="2"/>
  <c r="AI125" i="2" s="1"/>
  <c r="AL125" i="2"/>
  <c r="AM125" i="2" s="1"/>
  <c r="AN169" i="2"/>
  <c r="AO169" i="2" s="1"/>
  <c r="AJ169" i="2"/>
  <c r="AK169" i="2" s="1"/>
  <c r="AH169" i="2"/>
  <c r="AI169" i="2" s="1"/>
  <c r="AL169" i="2"/>
  <c r="AM169" i="2" s="1"/>
  <c r="AH128" i="2"/>
  <c r="AI128" i="2" s="1"/>
  <c r="AJ128" i="2"/>
  <c r="AK128" i="2" s="1"/>
  <c r="AL128" i="2"/>
  <c r="AM128" i="2" s="1"/>
  <c r="AN128" i="2"/>
  <c r="AO128" i="2" s="1"/>
  <c r="AN90" i="2"/>
  <c r="AO90" i="2" s="1"/>
  <c r="AL90" i="2"/>
  <c r="AM90" i="2" s="1"/>
  <c r="AJ90" i="2"/>
  <c r="AK90" i="2" s="1"/>
  <c r="AH90" i="2"/>
  <c r="AI90" i="2" s="1"/>
  <c r="W78" i="2"/>
  <c r="X78" i="2" s="1"/>
  <c r="Y78" i="2"/>
  <c r="Z78" i="2" s="1"/>
  <c r="U78" i="2"/>
  <c r="AA78" i="2"/>
  <c r="AB78" i="2" s="1"/>
  <c r="AA53" i="2"/>
  <c r="AB53" i="2" s="1"/>
  <c r="U53" i="2"/>
  <c r="Y53" i="2"/>
  <c r="Z53" i="2" s="1"/>
  <c r="W53" i="2"/>
  <c r="X53" i="2" s="1"/>
  <c r="W95" i="2"/>
  <c r="X95" i="2" s="1"/>
  <c r="AA95" i="2"/>
  <c r="AB95" i="2" s="1"/>
  <c r="Y95" i="2"/>
  <c r="Z95" i="2" s="1"/>
  <c r="U95" i="2"/>
  <c r="U44" i="2"/>
  <c r="AA44" i="2"/>
  <c r="AB44" i="2" s="1"/>
  <c r="Y44" i="2"/>
  <c r="Z44" i="2" s="1"/>
  <c r="W44" i="2"/>
  <c r="X44" i="2" s="1"/>
  <c r="U124" i="2"/>
  <c r="Y124" i="2"/>
  <c r="Z124" i="2" s="1"/>
  <c r="AA124" i="2"/>
  <c r="AB124" i="2" s="1"/>
  <c r="W124" i="2"/>
  <c r="X124" i="2" s="1"/>
  <c r="W118" i="2"/>
  <c r="X118" i="2" s="1"/>
  <c r="Y118" i="2"/>
  <c r="Z118" i="2" s="1"/>
  <c r="U118" i="2"/>
  <c r="AA118" i="2"/>
  <c r="AB118" i="2" s="1"/>
  <c r="U52" i="2"/>
  <c r="AA52" i="2"/>
  <c r="AB52" i="2" s="1"/>
  <c r="Y52" i="2"/>
  <c r="Z52" i="2" s="1"/>
  <c r="W52" i="2"/>
  <c r="X52" i="2" s="1"/>
  <c r="U91" i="2"/>
  <c r="AA91" i="2"/>
  <c r="AB91" i="2" s="1"/>
  <c r="Y91" i="2"/>
  <c r="Z91" i="2" s="1"/>
  <c r="W91" i="2"/>
  <c r="X91" i="2" s="1"/>
  <c r="AA93" i="2"/>
  <c r="AB93" i="2" s="1"/>
  <c r="U93" i="2"/>
  <c r="W93" i="2"/>
  <c r="X93" i="2" s="1"/>
  <c r="Y93" i="2"/>
  <c r="Z93" i="2" s="1"/>
  <c r="AA41" i="2"/>
  <c r="AB41" i="2" s="1"/>
  <c r="W41" i="2"/>
  <c r="X41" i="2" s="1"/>
  <c r="Y41" i="2"/>
  <c r="Z41" i="2" s="1"/>
  <c r="U41" i="2"/>
  <c r="Y37" i="2"/>
  <c r="Z37" i="2" s="1"/>
  <c r="U37" i="2"/>
  <c r="AA37" i="2"/>
  <c r="AB37" i="2" s="1"/>
  <c r="W37" i="2"/>
  <c r="X37" i="2" s="1"/>
  <c r="AA153" i="2"/>
  <c r="AB153" i="2" s="1"/>
  <c r="W153" i="2"/>
  <c r="X153" i="2" s="1"/>
  <c r="U153" i="2"/>
  <c r="Y153" i="2"/>
  <c r="Z153" i="2" s="1"/>
  <c r="W110" i="2"/>
  <c r="X110" i="2" s="1"/>
  <c r="Y110" i="2"/>
  <c r="Z110" i="2" s="1"/>
  <c r="U110" i="2"/>
  <c r="AA110" i="2"/>
  <c r="AB110" i="2" s="1"/>
  <c r="AA117" i="2"/>
  <c r="AB117" i="2" s="1"/>
  <c r="U117" i="2"/>
  <c r="W117" i="2"/>
  <c r="X117" i="2" s="1"/>
  <c r="Y117" i="2"/>
  <c r="Z117" i="2" s="1"/>
  <c r="AA183" i="2"/>
  <c r="AB183" i="2" s="1"/>
  <c r="W183" i="2"/>
  <c r="X183" i="2" s="1"/>
  <c r="Y183" i="2"/>
  <c r="Z183" i="2" s="1"/>
  <c r="U183" i="2"/>
  <c r="AA61" i="2"/>
  <c r="AB61" i="2" s="1"/>
  <c r="U61" i="2"/>
  <c r="Y61" i="2"/>
  <c r="Z61" i="2" s="1"/>
  <c r="W61" i="2"/>
  <c r="X61" i="2" s="1"/>
  <c r="W142" i="2"/>
  <c r="X142" i="2" s="1"/>
  <c r="Y142" i="2"/>
  <c r="Z142" i="2" s="1"/>
  <c r="U142" i="2"/>
  <c r="AA142" i="2"/>
  <c r="AB142" i="2" s="1"/>
  <c r="AA177" i="2"/>
  <c r="AB177" i="2" s="1"/>
  <c r="W177" i="2"/>
  <c r="X177" i="2" s="1"/>
  <c r="U177" i="2"/>
  <c r="Y177" i="2"/>
  <c r="Z177" i="2" s="1"/>
  <c r="U115" i="2"/>
  <c r="AA115" i="2"/>
  <c r="AB115" i="2" s="1"/>
  <c r="W115" i="2"/>
  <c r="X115" i="2" s="1"/>
  <c r="Y115" i="2"/>
  <c r="Z115" i="2" s="1"/>
  <c r="W54" i="2"/>
  <c r="X54" i="2" s="1"/>
  <c r="Y54" i="2"/>
  <c r="Z54" i="2" s="1"/>
  <c r="U54" i="2"/>
  <c r="AA54" i="2"/>
  <c r="AB54" i="2" s="1"/>
  <c r="AA159" i="2"/>
  <c r="AB159" i="2" s="1"/>
  <c r="W159" i="2"/>
  <c r="X159" i="2" s="1"/>
  <c r="Y159" i="2"/>
  <c r="Z159" i="2" s="1"/>
  <c r="U159" i="2"/>
  <c r="W72" i="2"/>
  <c r="X72" i="2" s="1"/>
  <c r="Y72" i="2"/>
  <c r="Z72" i="2" s="1"/>
  <c r="AA72" i="2"/>
  <c r="AB72" i="2" s="1"/>
  <c r="U72" i="2"/>
  <c r="AA133" i="2"/>
  <c r="AB133" i="2" s="1"/>
  <c r="U133" i="2"/>
  <c r="Y133" i="2"/>
  <c r="Z133" i="2" s="1"/>
  <c r="W133" i="2"/>
  <c r="X133" i="2" s="1"/>
  <c r="Y126" i="2"/>
  <c r="Z126" i="2" s="1"/>
  <c r="U126" i="2"/>
  <c r="W126" i="2"/>
  <c r="X126" i="2" s="1"/>
  <c r="AA126" i="2"/>
  <c r="AB126" i="2" s="1"/>
  <c r="U75" i="2"/>
  <c r="AA75" i="2"/>
  <c r="AB75" i="2" s="1"/>
  <c r="Y75" i="2"/>
  <c r="Z75" i="2" s="1"/>
  <c r="W75" i="2"/>
  <c r="X75" i="2" s="1"/>
  <c r="Y102" i="2"/>
  <c r="Z102" i="2" s="1"/>
  <c r="U102" i="2"/>
  <c r="W102" i="2"/>
  <c r="X102" i="2" s="1"/>
  <c r="AA102" i="2"/>
  <c r="AB102" i="2" s="1"/>
  <c r="W160" i="2"/>
  <c r="X160" i="2" s="1"/>
  <c r="Y160" i="2"/>
  <c r="Z160" i="2" s="1"/>
  <c r="AA160" i="2"/>
  <c r="AB160" i="2" s="1"/>
  <c r="U160" i="2"/>
  <c r="Y70" i="2"/>
  <c r="Z70" i="2" s="1"/>
  <c r="U70" i="2"/>
  <c r="W70" i="2"/>
  <c r="X70" i="2" s="1"/>
  <c r="AA70" i="2"/>
  <c r="AB70" i="2" s="1"/>
  <c r="W104" i="2"/>
  <c r="X104" i="2" s="1"/>
  <c r="Y104" i="2"/>
  <c r="Z104" i="2" s="1"/>
  <c r="AA104" i="2"/>
  <c r="AB104" i="2" s="1"/>
  <c r="U104" i="2"/>
  <c r="AA69" i="2"/>
  <c r="AB69" i="2" s="1"/>
  <c r="U69" i="2"/>
  <c r="W69" i="2"/>
  <c r="X69" i="2" s="1"/>
  <c r="Y69" i="2"/>
  <c r="Z69" i="2" s="1"/>
  <c r="U51" i="2"/>
  <c r="AA51" i="2"/>
  <c r="AB51" i="2" s="1"/>
  <c r="W51" i="2"/>
  <c r="X51" i="2" s="1"/>
  <c r="Y51" i="2"/>
  <c r="Z51" i="2" s="1"/>
  <c r="W143" i="2"/>
  <c r="X143" i="2" s="1"/>
  <c r="AA143" i="2"/>
  <c r="AB143" i="2" s="1"/>
  <c r="Y143" i="2"/>
  <c r="Z143" i="2" s="1"/>
  <c r="U143" i="2"/>
  <c r="U116" i="2"/>
  <c r="AA116" i="2"/>
  <c r="AB116" i="2" s="1"/>
  <c r="Y116" i="2"/>
  <c r="Z116" i="2" s="1"/>
  <c r="W116" i="2"/>
  <c r="X116" i="2" s="1"/>
  <c r="U132" i="2"/>
  <c r="Y132" i="2"/>
  <c r="Z132" i="2" s="1"/>
  <c r="AA132" i="2"/>
  <c r="AB132" i="2" s="1"/>
  <c r="W132" i="2"/>
  <c r="X132" i="2" s="1"/>
  <c r="AA179" i="2"/>
  <c r="AB179" i="2" s="1"/>
  <c r="U179" i="2"/>
  <c r="W179" i="2"/>
  <c r="X179" i="2" s="1"/>
  <c r="Y179" i="2"/>
  <c r="Z179" i="2" s="1"/>
  <c r="U60" i="2"/>
  <c r="AA60" i="2"/>
  <c r="AB60" i="2" s="1"/>
  <c r="Y60" i="2"/>
  <c r="Z60" i="2" s="1"/>
  <c r="W60" i="2"/>
  <c r="X60" i="2" s="1"/>
  <c r="W127" i="2"/>
  <c r="X127" i="2" s="1"/>
  <c r="AA127" i="2"/>
  <c r="AB127" i="2" s="1"/>
  <c r="Y127" i="2"/>
  <c r="Z127" i="2" s="1"/>
  <c r="U127" i="2"/>
  <c r="U74" i="2"/>
  <c r="Y74" i="2"/>
  <c r="Z74" i="2" s="1"/>
  <c r="W74" i="2"/>
  <c r="X74" i="2" s="1"/>
  <c r="AA74" i="2"/>
  <c r="AB74" i="2" s="1"/>
  <c r="U172" i="2"/>
  <c r="Y172" i="2"/>
  <c r="Z172" i="2" s="1"/>
  <c r="AA172" i="2"/>
  <c r="AB172" i="2" s="1"/>
  <c r="W172" i="2"/>
  <c r="X172" i="2" s="1"/>
  <c r="AA161" i="2"/>
  <c r="AB161" i="2" s="1"/>
  <c r="W161" i="2"/>
  <c r="X161" i="2" s="1"/>
  <c r="Y161" i="2"/>
  <c r="Z161" i="2" s="1"/>
  <c r="U161" i="2"/>
  <c r="W134" i="2"/>
  <c r="X134" i="2" s="1"/>
  <c r="Y134" i="2"/>
  <c r="Z134" i="2" s="1"/>
  <c r="U134" i="2"/>
  <c r="AA134" i="2"/>
  <c r="AB134" i="2" s="1"/>
  <c r="W176" i="2"/>
  <c r="X176" i="2" s="1"/>
  <c r="AA176" i="2"/>
  <c r="AB176" i="2" s="1"/>
  <c r="Y176" i="2"/>
  <c r="Z176" i="2" s="1"/>
  <c r="U176" i="2"/>
  <c r="W86" i="2"/>
  <c r="X86" i="2" s="1"/>
  <c r="Y86" i="2"/>
  <c r="Z86" i="2" s="1"/>
  <c r="U86" i="2"/>
  <c r="AA86" i="2"/>
  <c r="AB86" i="2" s="1"/>
  <c r="U178" i="2"/>
  <c r="Y178" i="2"/>
  <c r="Z178" i="2" s="1"/>
  <c r="W178" i="2"/>
  <c r="X178" i="2" s="1"/>
  <c r="AA178" i="2"/>
  <c r="AB178" i="2" s="1"/>
  <c r="W40" i="2"/>
  <c r="X40" i="2" s="1"/>
  <c r="AA40" i="2"/>
  <c r="AB40" i="2" s="1"/>
  <c r="Y40" i="2"/>
  <c r="Z40" i="2" s="1"/>
  <c r="U40" i="2"/>
  <c r="W150" i="2"/>
  <c r="X150" i="2" s="1"/>
  <c r="Y150" i="2"/>
  <c r="Z150" i="2" s="1"/>
  <c r="U150" i="2"/>
  <c r="AA150" i="2"/>
  <c r="AB150" i="2" s="1"/>
  <c r="U156" i="2"/>
  <c r="AA156" i="2"/>
  <c r="AB156" i="2" s="1"/>
  <c r="Y156" i="2"/>
  <c r="Z156" i="2" s="1"/>
  <c r="W156" i="2"/>
  <c r="X156" i="2" s="1"/>
  <c r="W87" i="2"/>
  <c r="X87" i="2" s="1"/>
  <c r="AA87" i="2"/>
  <c r="AB87" i="2" s="1"/>
  <c r="U87" i="2"/>
  <c r="Y87" i="2"/>
  <c r="Z87" i="2" s="1"/>
  <c r="W158" i="2"/>
  <c r="X158" i="2" s="1"/>
  <c r="Y158" i="2"/>
  <c r="Z158" i="2" s="1"/>
  <c r="U158" i="2"/>
  <c r="AA158" i="2"/>
  <c r="AB158" i="2" s="1"/>
  <c r="AA113" i="2"/>
  <c r="AB113" i="2" s="1"/>
  <c r="W113" i="2"/>
  <c r="X113" i="2" s="1"/>
  <c r="Y113" i="2"/>
  <c r="Z113" i="2" s="1"/>
  <c r="U113" i="2"/>
  <c r="E57" i="2" l="1"/>
  <c r="S57" i="2" s="1"/>
  <c r="AF57" i="2" s="1"/>
  <c r="AL57" i="2" s="1"/>
  <c r="AM57" i="2" s="1"/>
  <c r="AA180" i="2"/>
  <c r="AB180" i="2" s="1"/>
  <c r="E86" i="2"/>
  <c r="S86" i="2" s="1"/>
  <c r="AF86" i="2" s="1"/>
  <c r="AN86" i="2" s="1"/>
  <c r="AO86" i="2" s="1"/>
  <c r="Y162" i="2"/>
  <c r="Z162" i="2" s="1"/>
  <c r="AH67" i="2"/>
  <c r="AI67" i="2" s="1"/>
  <c r="R96" i="2"/>
  <c r="AE96" i="2" s="1"/>
  <c r="AJ114" i="2"/>
  <c r="AK114" i="2" s="1"/>
  <c r="R114" i="2"/>
  <c r="AE114" i="2" s="1"/>
  <c r="AA59" i="2"/>
  <c r="AB59" i="2" s="1"/>
  <c r="Y152" i="2"/>
  <c r="Z152" i="2" s="1"/>
  <c r="Y186" i="2"/>
  <c r="Z186" i="2" s="1"/>
  <c r="W47" i="2"/>
  <c r="X47" i="2" s="1"/>
  <c r="AH145" i="2"/>
  <c r="AI145" i="2" s="1"/>
  <c r="AJ139" i="2"/>
  <c r="AK139" i="2" s="1"/>
  <c r="W175" i="2"/>
  <c r="X175" i="2" s="1"/>
  <c r="U109" i="2"/>
  <c r="V109" i="2" s="1"/>
  <c r="Y42" i="2"/>
  <c r="Z42" i="2" s="1"/>
  <c r="AN73" i="2"/>
  <c r="AO73" i="2" s="1"/>
  <c r="R163" i="2"/>
  <c r="AE163" i="2" s="1"/>
  <c r="E59" i="2"/>
  <c r="S59" i="2" s="1"/>
  <c r="AF59" i="2" s="1"/>
  <c r="AL59" i="2" s="1"/>
  <c r="AM59" i="2" s="1"/>
  <c r="E186" i="2"/>
  <c r="S186" i="2" s="1"/>
  <c r="AF186" i="2" s="1"/>
  <c r="AL186" i="2" s="1"/>
  <c r="AM186" i="2" s="1"/>
  <c r="W185" i="2"/>
  <c r="X185" i="2" s="1"/>
  <c r="AA83" i="2"/>
  <c r="AB83" i="2" s="1"/>
  <c r="W57" i="2"/>
  <c r="X57" i="2" s="1"/>
  <c r="U45" i="2"/>
  <c r="V45" i="2" s="1"/>
  <c r="E83" i="2"/>
  <c r="S83" i="2" s="1"/>
  <c r="AF83" i="2" s="1"/>
  <c r="AH83" i="2" s="1"/>
  <c r="AI83" i="2" s="1"/>
  <c r="R170" i="2"/>
  <c r="AE170" i="2" s="1"/>
  <c r="E152" i="2"/>
  <c r="S152" i="2" s="1"/>
  <c r="AF152" i="2" s="1"/>
  <c r="AN152" i="2" s="1"/>
  <c r="AO152" i="2" s="1"/>
  <c r="R100" i="2"/>
  <c r="AE100" i="2" s="1"/>
  <c r="AA185" i="2"/>
  <c r="AB185" i="2" s="1"/>
  <c r="U59" i="2"/>
  <c r="W152" i="2"/>
  <c r="X152" i="2" s="1"/>
  <c r="AA175" i="2"/>
  <c r="AB175" i="2" s="1"/>
  <c r="U83" i="2"/>
  <c r="U180" i="2"/>
  <c r="U186" i="2"/>
  <c r="V186" i="2" s="1"/>
  <c r="AA109" i="2"/>
  <c r="AB109" i="2" s="1"/>
  <c r="AA57" i="2"/>
  <c r="AB57" i="2" s="1"/>
  <c r="U162" i="2"/>
  <c r="V162" i="2" s="1"/>
  <c r="AA47" i="2"/>
  <c r="AB47" i="2" s="1"/>
  <c r="U42" i="2"/>
  <c r="V42" i="2" s="1"/>
  <c r="AA45" i="2"/>
  <c r="AB45" i="2" s="1"/>
  <c r="AJ100" i="2"/>
  <c r="AK100" i="2" s="1"/>
  <c r="AJ71" i="2"/>
  <c r="AK71" i="2" s="1"/>
  <c r="R103" i="2"/>
  <c r="AE103" i="2" s="1"/>
  <c r="R123" i="2"/>
  <c r="AE123" i="2" s="1"/>
  <c r="U185" i="2"/>
  <c r="V185" i="2" s="1"/>
  <c r="W59" i="2"/>
  <c r="X59" i="2" s="1"/>
  <c r="U152" i="2"/>
  <c r="U175" i="2"/>
  <c r="Y83" i="2"/>
  <c r="Z83" i="2" s="1"/>
  <c r="W180" i="2"/>
  <c r="X180" i="2" s="1"/>
  <c r="AA186" i="2"/>
  <c r="AB186" i="2" s="1"/>
  <c r="W109" i="2"/>
  <c r="X109" i="2" s="1"/>
  <c r="U57" i="2"/>
  <c r="V57" i="2" s="1"/>
  <c r="AA162" i="2"/>
  <c r="AB162" i="2" s="1"/>
  <c r="U47" i="2"/>
  <c r="V47" i="2" s="1"/>
  <c r="AA42" i="2"/>
  <c r="AB42" i="2" s="1"/>
  <c r="W45" i="2"/>
  <c r="X45" i="2" s="1"/>
  <c r="AJ64" i="2"/>
  <c r="AK64" i="2" s="1"/>
  <c r="AL88" i="2"/>
  <c r="AM88" i="2" s="1"/>
  <c r="AH48" i="2"/>
  <c r="AI48" i="2" s="1"/>
  <c r="R108" i="2"/>
  <c r="AE108" i="2" s="1"/>
  <c r="R145" i="2"/>
  <c r="AE145" i="2" s="1"/>
  <c r="E180" i="2"/>
  <c r="S180" i="2" s="1"/>
  <c r="AF180" i="2" s="1"/>
  <c r="AL180" i="2" s="1"/>
  <c r="AM180" i="2" s="1"/>
  <c r="R139" i="2"/>
  <c r="AE139" i="2" s="1"/>
  <c r="E185" i="2"/>
  <c r="S185" i="2" s="1"/>
  <c r="AF185" i="2" s="1"/>
  <c r="AL185" i="2" s="1"/>
  <c r="AM185" i="2" s="1"/>
  <c r="R48" i="2"/>
  <c r="AE48" i="2" s="1"/>
  <c r="R120" i="2"/>
  <c r="AE120" i="2" s="1"/>
  <c r="E47" i="2"/>
  <c r="S47" i="2" s="1"/>
  <c r="AF47" i="2" s="1"/>
  <c r="AL47" i="2" s="1"/>
  <c r="AM47" i="2" s="1"/>
  <c r="R67" i="2"/>
  <c r="AE67" i="2" s="1"/>
  <c r="E109" i="2"/>
  <c r="S109" i="2" s="1"/>
  <c r="AF109" i="2" s="1"/>
  <c r="AN109" i="2" s="1"/>
  <c r="AO109" i="2" s="1"/>
  <c r="Y185" i="2"/>
  <c r="Z185" i="2" s="1"/>
  <c r="Y59" i="2"/>
  <c r="Z59" i="2" s="1"/>
  <c r="AA152" i="2"/>
  <c r="AB152" i="2" s="1"/>
  <c r="Y175" i="2"/>
  <c r="Z175" i="2" s="1"/>
  <c r="W83" i="2"/>
  <c r="X83" i="2" s="1"/>
  <c r="Y180" i="2"/>
  <c r="Z180" i="2" s="1"/>
  <c r="W186" i="2"/>
  <c r="X186" i="2" s="1"/>
  <c r="Y109" i="2"/>
  <c r="Z109" i="2" s="1"/>
  <c r="Y57" i="2"/>
  <c r="Z57" i="2" s="1"/>
  <c r="W162" i="2"/>
  <c r="X162" i="2" s="1"/>
  <c r="Y47" i="2"/>
  <c r="Z47" i="2" s="1"/>
  <c r="W42" i="2"/>
  <c r="X42" i="2" s="1"/>
  <c r="Y45" i="2"/>
  <c r="Z45" i="2" s="1"/>
  <c r="AN119" i="2"/>
  <c r="AO119" i="2" s="1"/>
  <c r="AL103" i="2"/>
  <c r="AM103" i="2" s="1"/>
  <c r="AL170" i="2"/>
  <c r="AM170" i="2" s="1"/>
  <c r="AH108" i="2"/>
  <c r="AI108" i="2" s="1"/>
  <c r="E162" i="2"/>
  <c r="S162" i="2" s="1"/>
  <c r="AF162" i="2" s="1"/>
  <c r="AJ162" i="2" s="1"/>
  <c r="AK162" i="2" s="1"/>
  <c r="R119" i="2"/>
  <c r="AE119" i="2" s="1"/>
  <c r="R88" i="2"/>
  <c r="AE88" i="2" s="1"/>
  <c r="E42" i="2"/>
  <c r="S42" i="2" s="1"/>
  <c r="AF42" i="2" s="1"/>
  <c r="AL42" i="2" s="1"/>
  <c r="AM42" i="2" s="1"/>
  <c r="R64" i="2"/>
  <c r="AE64" i="2" s="1"/>
  <c r="R73" i="2"/>
  <c r="AE73" i="2" s="1"/>
  <c r="E175" i="2"/>
  <c r="S175" i="2" s="1"/>
  <c r="AF175" i="2" s="1"/>
  <c r="AJ175" i="2" s="1"/>
  <c r="AK175" i="2" s="1"/>
  <c r="R71" i="2"/>
  <c r="AE71" i="2" s="1"/>
  <c r="E45" i="2"/>
  <c r="S45" i="2" s="1"/>
  <c r="AF45" i="2" s="1"/>
  <c r="AN45" i="2" s="1"/>
  <c r="AO45" i="2" s="1"/>
  <c r="AH64" i="2"/>
  <c r="AI64" i="2" s="1"/>
  <c r="AJ119" i="2"/>
  <c r="AK119" i="2" s="1"/>
  <c r="AH114" i="2"/>
  <c r="AI114" i="2" s="1"/>
  <c r="AH100" i="2"/>
  <c r="AI100" i="2" s="1"/>
  <c r="AH88" i="2"/>
  <c r="AI88" i="2" s="1"/>
  <c r="AJ103" i="2"/>
  <c r="AK103" i="2" s="1"/>
  <c r="AN145" i="2"/>
  <c r="AO145" i="2" s="1"/>
  <c r="AJ170" i="2"/>
  <c r="AK170" i="2" s="1"/>
  <c r="AL67" i="2"/>
  <c r="AM67" i="2" s="1"/>
  <c r="AN48" i="2"/>
  <c r="AO48" i="2" s="1"/>
  <c r="AN108" i="2"/>
  <c r="AO108" i="2" s="1"/>
  <c r="AJ144" i="2"/>
  <c r="AK144" i="2" s="1"/>
  <c r="AL96" i="2"/>
  <c r="AM96" i="2" s="1"/>
  <c r="AH163" i="2"/>
  <c r="AI163" i="2" s="1"/>
  <c r="AJ120" i="2"/>
  <c r="AK120" i="2" s="1"/>
  <c r="AH119" i="2"/>
  <c r="AI119" i="2" s="1"/>
  <c r="AN100" i="2"/>
  <c r="AO100" i="2" s="1"/>
  <c r="AN88" i="2"/>
  <c r="AO88" i="2" s="1"/>
  <c r="AH103" i="2"/>
  <c r="AI103" i="2" s="1"/>
  <c r="AL145" i="2"/>
  <c r="AM145" i="2" s="1"/>
  <c r="AN170" i="2"/>
  <c r="AO170" i="2" s="1"/>
  <c r="AN67" i="2"/>
  <c r="AO67" i="2" s="1"/>
  <c r="AJ48" i="2"/>
  <c r="AK48" i="2" s="1"/>
  <c r="AJ108" i="2"/>
  <c r="AK108" i="2" s="1"/>
  <c r="AN64" i="2"/>
  <c r="AO64" i="2" s="1"/>
  <c r="AN114" i="2"/>
  <c r="AO114" i="2" s="1"/>
  <c r="AL181" i="2"/>
  <c r="AM181" i="2" s="1"/>
  <c r="AN148" i="2"/>
  <c r="AO148" i="2" s="1"/>
  <c r="AN50" i="2"/>
  <c r="AO50" i="2" s="1"/>
  <c r="AL85" i="2"/>
  <c r="AM85" i="2" s="1"/>
  <c r="AL166" i="2"/>
  <c r="AM166" i="2" s="1"/>
  <c r="AL144" i="2"/>
  <c r="AM144" i="2" s="1"/>
  <c r="AN144" i="2"/>
  <c r="AO144" i="2" s="1"/>
  <c r="AL71" i="2"/>
  <c r="AM71" i="2" s="1"/>
  <c r="AH71" i="2"/>
  <c r="AI71" i="2" s="1"/>
  <c r="AL163" i="2"/>
  <c r="AM163" i="2" s="1"/>
  <c r="AJ163" i="2"/>
  <c r="AK163" i="2" s="1"/>
  <c r="AJ96" i="2"/>
  <c r="AK96" i="2" s="1"/>
  <c r="AN96" i="2"/>
  <c r="AO96" i="2" s="1"/>
  <c r="AL139" i="2"/>
  <c r="AM139" i="2" s="1"/>
  <c r="AH139" i="2"/>
  <c r="AI139" i="2" s="1"/>
  <c r="AL120" i="2"/>
  <c r="AM120" i="2" s="1"/>
  <c r="AN120" i="2"/>
  <c r="AO120" i="2" s="1"/>
  <c r="AJ73" i="2"/>
  <c r="AK73" i="2" s="1"/>
  <c r="AL73" i="2"/>
  <c r="AM73" i="2" s="1"/>
  <c r="AJ81" i="2"/>
  <c r="AK81" i="2" s="1"/>
  <c r="AH181" i="2"/>
  <c r="AI181" i="2" s="1"/>
  <c r="AL148" i="2"/>
  <c r="AM148" i="2" s="1"/>
  <c r="AL50" i="2"/>
  <c r="AM50" i="2" s="1"/>
  <c r="AJ85" i="2"/>
  <c r="AK85" i="2" s="1"/>
  <c r="AJ166" i="2"/>
  <c r="AK166" i="2" s="1"/>
  <c r="AL107" i="2"/>
  <c r="AM107" i="2" s="1"/>
  <c r="AH107" i="2"/>
  <c r="AI107" i="2" s="1"/>
  <c r="AH49" i="2"/>
  <c r="AI49" i="2" s="1"/>
  <c r="AL49" i="2"/>
  <c r="AM49" i="2" s="1"/>
  <c r="AJ68" i="2"/>
  <c r="AK68" i="2" s="1"/>
  <c r="AN68" i="2"/>
  <c r="AO68" i="2" s="1"/>
  <c r="AN39" i="2"/>
  <c r="AO39" i="2" s="1"/>
  <c r="AH39" i="2"/>
  <c r="AI39" i="2" s="1"/>
  <c r="AJ174" i="2"/>
  <c r="AK174" i="2" s="1"/>
  <c r="AL174" i="2"/>
  <c r="AM174" i="2" s="1"/>
  <c r="AH182" i="2"/>
  <c r="AI182" i="2" s="1"/>
  <c r="AJ182" i="2"/>
  <c r="AK182" i="2" s="1"/>
  <c r="AN174" i="2"/>
  <c r="AO174" i="2" s="1"/>
  <c r="AN123" i="2"/>
  <c r="AO123" i="2" s="1"/>
  <c r="AH123" i="2"/>
  <c r="AI123" i="2" s="1"/>
  <c r="AJ98" i="2"/>
  <c r="AK98" i="2" s="1"/>
  <c r="AH98" i="2"/>
  <c r="AI98" i="2" s="1"/>
  <c r="AL84" i="2"/>
  <c r="AM84" i="2" s="1"/>
  <c r="AN84" i="2"/>
  <c r="AO84" i="2" s="1"/>
  <c r="AN55" i="2"/>
  <c r="AO55" i="2" s="1"/>
  <c r="AH55" i="2"/>
  <c r="AI55" i="2" s="1"/>
  <c r="AL79" i="2"/>
  <c r="AM79" i="2" s="1"/>
  <c r="AH79" i="2"/>
  <c r="AI79" i="2" s="1"/>
  <c r="AJ137" i="2"/>
  <c r="AK137" i="2" s="1"/>
  <c r="AL137" i="2"/>
  <c r="AM137" i="2" s="1"/>
  <c r="AL167" i="2"/>
  <c r="AM167" i="2" s="1"/>
  <c r="AH167" i="2"/>
  <c r="AI167" i="2" s="1"/>
  <c r="E80" i="2"/>
  <c r="S80" i="2" s="1"/>
  <c r="AF80" i="2" s="1"/>
  <c r="AA106" i="2"/>
  <c r="AB106" i="2" s="1"/>
  <c r="W106" i="2"/>
  <c r="X106" i="2" s="1"/>
  <c r="Y106" i="2"/>
  <c r="Z106" i="2" s="1"/>
  <c r="U106" i="2"/>
  <c r="V106" i="2" s="1"/>
  <c r="Y43" i="2"/>
  <c r="Z43" i="2" s="1"/>
  <c r="U43" i="2"/>
  <c r="V43" i="2" s="1"/>
  <c r="AA43" i="2"/>
  <c r="AB43" i="2" s="1"/>
  <c r="W43" i="2"/>
  <c r="X43" i="2" s="1"/>
  <c r="AN43" i="2"/>
  <c r="AO43" i="2" s="1"/>
  <c r="AJ111" i="2"/>
  <c r="AK111" i="2" s="1"/>
  <c r="AN58" i="2"/>
  <c r="AO58" i="2" s="1"/>
  <c r="AN111" i="2"/>
  <c r="AO111" i="2" s="1"/>
  <c r="Y58" i="2"/>
  <c r="Z58" i="2" s="1"/>
  <c r="AH58" i="2"/>
  <c r="AI58" i="2" s="1"/>
  <c r="AJ58" i="2"/>
  <c r="AK58" i="2" s="1"/>
  <c r="U58" i="2"/>
  <c r="V58" i="2" s="1"/>
  <c r="W58" i="2"/>
  <c r="X58" i="2" s="1"/>
  <c r="W111" i="2"/>
  <c r="X111" i="2" s="1"/>
  <c r="AL111" i="2"/>
  <c r="AM111" i="2" s="1"/>
  <c r="AA111" i="2"/>
  <c r="AB111" i="2" s="1"/>
  <c r="U111" i="2"/>
  <c r="V111" i="2" s="1"/>
  <c r="AA58" i="2"/>
  <c r="AB58" i="2" s="1"/>
  <c r="W123" i="2"/>
  <c r="X123" i="2" s="1"/>
  <c r="Y123" i="2"/>
  <c r="Z123" i="2" s="1"/>
  <c r="AJ135" i="2"/>
  <c r="AK135" i="2" s="1"/>
  <c r="AA49" i="2"/>
  <c r="AB49" i="2" s="1"/>
  <c r="U49" i="2"/>
  <c r="V49" i="2" s="1"/>
  <c r="AA135" i="2"/>
  <c r="AB135" i="2" s="1"/>
  <c r="AN135" i="2"/>
  <c r="AO135" i="2" s="1"/>
  <c r="W49" i="2"/>
  <c r="X49" i="2" s="1"/>
  <c r="Y49" i="2"/>
  <c r="Z49" i="2" s="1"/>
  <c r="W135" i="2"/>
  <c r="X135" i="2" s="1"/>
  <c r="AL135" i="2"/>
  <c r="AM135" i="2" s="1"/>
  <c r="AA66" i="2"/>
  <c r="AB66" i="2" s="1"/>
  <c r="U135" i="2"/>
  <c r="V135" i="2" s="1"/>
  <c r="AA123" i="2"/>
  <c r="AB123" i="2" s="1"/>
  <c r="U123" i="2"/>
  <c r="V123" i="2" s="1"/>
  <c r="Y135" i="2"/>
  <c r="Z135" i="2" s="1"/>
  <c r="AJ43" i="2"/>
  <c r="AK43" i="2" s="1"/>
  <c r="Y111" i="2"/>
  <c r="Z111" i="2" s="1"/>
  <c r="AL43" i="2"/>
  <c r="AM43" i="2" s="1"/>
  <c r="Y184" i="2"/>
  <c r="Z184" i="2" s="1"/>
  <c r="W184" i="2"/>
  <c r="X184" i="2" s="1"/>
  <c r="AA184" i="2"/>
  <c r="AB184" i="2" s="1"/>
  <c r="U184" i="2"/>
  <c r="V184" i="2" s="1"/>
  <c r="U173" i="2"/>
  <c r="V173" i="2" s="1"/>
  <c r="AH56" i="2"/>
  <c r="AI56" i="2" s="1"/>
  <c r="AH45" i="2"/>
  <c r="AI45" i="2" s="1"/>
  <c r="AJ45" i="2"/>
  <c r="AK45" i="2" s="1"/>
  <c r="W173" i="2"/>
  <c r="X173" i="2" s="1"/>
  <c r="Y173" i="2"/>
  <c r="Z173" i="2" s="1"/>
  <c r="AJ56" i="2"/>
  <c r="AK56" i="2" s="1"/>
  <c r="AL45" i="2"/>
  <c r="AM45" i="2" s="1"/>
  <c r="AL41" i="2"/>
  <c r="AM41" i="2" s="1"/>
  <c r="W80" i="2"/>
  <c r="X80" i="2" s="1"/>
  <c r="AN56" i="2"/>
  <c r="AO56" i="2" s="1"/>
  <c r="AL150" i="2"/>
  <c r="AM150" i="2" s="1"/>
  <c r="Y80" i="2"/>
  <c r="Z80" i="2" s="1"/>
  <c r="W56" i="2"/>
  <c r="X56" i="2" s="1"/>
  <c r="Y56" i="2"/>
  <c r="Z56" i="2" s="1"/>
  <c r="AA80" i="2"/>
  <c r="AB80" i="2" s="1"/>
  <c r="AA56" i="2"/>
  <c r="AB56" i="2" s="1"/>
  <c r="U80" i="2"/>
  <c r="V80" i="2" s="1"/>
  <c r="U56" i="2"/>
  <c r="V56" i="2" s="1"/>
  <c r="AA173" i="2"/>
  <c r="AB173" i="2" s="1"/>
  <c r="AJ177" i="2"/>
  <c r="AK177" i="2" s="1"/>
  <c r="AJ127" i="2"/>
  <c r="AK127" i="2" s="1"/>
  <c r="AJ41" i="2"/>
  <c r="AK41" i="2" s="1"/>
  <c r="W67" i="2"/>
  <c r="X67" i="2" s="1"/>
  <c r="AL143" i="2"/>
  <c r="AM143" i="2" s="1"/>
  <c r="AN41" i="2"/>
  <c r="AO41" i="2" s="1"/>
  <c r="AH134" i="2"/>
  <c r="AI134" i="2" s="1"/>
  <c r="AH70" i="2"/>
  <c r="AI70" i="2" s="1"/>
  <c r="AL134" i="2"/>
  <c r="AM134" i="2" s="1"/>
  <c r="Y131" i="2"/>
  <c r="Z131" i="2" s="1"/>
  <c r="Y112" i="2"/>
  <c r="Z112" i="2" s="1"/>
  <c r="Y182" i="2"/>
  <c r="Z182" i="2" s="1"/>
  <c r="AJ70" i="2"/>
  <c r="AK70" i="2" s="1"/>
  <c r="U131" i="2"/>
  <c r="V131" i="2" s="1"/>
  <c r="AL70" i="2"/>
  <c r="AM70" i="2" s="1"/>
  <c r="AA131" i="2"/>
  <c r="AB131" i="2" s="1"/>
  <c r="AN134" i="2"/>
  <c r="AO134" i="2" s="1"/>
  <c r="W131" i="2"/>
  <c r="X131" i="2" s="1"/>
  <c r="W66" i="2"/>
  <c r="X66" i="2" s="1"/>
  <c r="U144" i="2"/>
  <c r="V144" i="2" s="1"/>
  <c r="AN57" i="2"/>
  <c r="AO57" i="2" s="1"/>
  <c r="AA140" i="2"/>
  <c r="AB140" i="2" s="1"/>
  <c r="AL156" i="2"/>
  <c r="AM156" i="2" s="1"/>
  <c r="Y65" i="2"/>
  <c r="Z65" i="2" s="1"/>
  <c r="AJ185" i="2"/>
  <c r="AK185" i="2" s="1"/>
  <c r="AN47" i="2"/>
  <c r="AO47" i="2" s="1"/>
  <c r="AL69" i="2"/>
  <c r="AM69" i="2" s="1"/>
  <c r="W140" i="2"/>
  <c r="X140" i="2" s="1"/>
  <c r="W112" i="2"/>
  <c r="X112" i="2" s="1"/>
  <c r="AA182" i="2"/>
  <c r="AB182" i="2" s="1"/>
  <c r="U140" i="2"/>
  <c r="V140" i="2" s="1"/>
  <c r="Y140" i="2"/>
  <c r="Z140" i="2" s="1"/>
  <c r="U84" i="2"/>
  <c r="V84" i="2" s="1"/>
  <c r="W81" i="2"/>
  <c r="X81" i="2" s="1"/>
  <c r="AA144" i="2"/>
  <c r="AB144" i="2" s="1"/>
  <c r="AN179" i="2"/>
  <c r="AO179" i="2" s="1"/>
  <c r="AH156" i="2"/>
  <c r="AI156" i="2" s="1"/>
  <c r="AH150" i="2"/>
  <c r="AI150" i="2" s="1"/>
  <c r="AH57" i="2"/>
  <c r="AI57" i="2" s="1"/>
  <c r="AJ156" i="2"/>
  <c r="AK156" i="2" s="1"/>
  <c r="AN150" i="2"/>
  <c r="AO150" i="2" s="1"/>
  <c r="AJ57" i="2"/>
  <c r="AK57" i="2" s="1"/>
  <c r="W144" i="2"/>
  <c r="X144" i="2" s="1"/>
  <c r="Y144" i="2"/>
  <c r="Z144" i="2" s="1"/>
  <c r="AA169" i="2"/>
  <c r="AB169" i="2" s="1"/>
  <c r="Y164" i="2"/>
  <c r="Z164" i="2" s="1"/>
  <c r="W76" i="2"/>
  <c r="X76" i="2" s="1"/>
  <c r="W171" i="2"/>
  <c r="X171" i="2" s="1"/>
  <c r="AA148" i="2"/>
  <c r="AB148" i="2" s="1"/>
  <c r="W154" i="2"/>
  <c r="X154" i="2" s="1"/>
  <c r="Y76" i="2"/>
  <c r="Z76" i="2" s="1"/>
  <c r="W92" i="2"/>
  <c r="X92" i="2" s="1"/>
  <c r="AA164" i="2"/>
  <c r="AB164" i="2" s="1"/>
  <c r="AA181" i="2"/>
  <c r="AB181" i="2" s="1"/>
  <c r="W182" i="2"/>
  <c r="X182" i="2" s="1"/>
  <c r="W164" i="2"/>
  <c r="X164" i="2" s="1"/>
  <c r="U181" i="2"/>
  <c r="V181" i="2" s="1"/>
  <c r="Y81" i="2"/>
  <c r="Z81" i="2" s="1"/>
  <c r="AL127" i="2"/>
  <c r="AM127" i="2" s="1"/>
  <c r="AH69" i="2"/>
  <c r="AI69" i="2" s="1"/>
  <c r="AN78" i="2"/>
  <c r="AO78" i="2" s="1"/>
  <c r="AL133" i="2"/>
  <c r="AM133" i="2" s="1"/>
  <c r="Y181" i="2"/>
  <c r="Z181" i="2" s="1"/>
  <c r="W136" i="2"/>
  <c r="X136" i="2" s="1"/>
  <c r="W169" i="2"/>
  <c r="X169" i="2" s="1"/>
  <c r="U122" i="2"/>
  <c r="V122" i="2" s="1"/>
  <c r="U171" i="2"/>
  <c r="V171" i="2" s="1"/>
  <c r="U112" i="2"/>
  <c r="V112" i="2" s="1"/>
  <c r="W97" i="2"/>
  <c r="X97" i="2" s="1"/>
  <c r="AN72" i="2"/>
  <c r="AO72" i="2" s="1"/>
  <c r="W181" i="2"/>
  <c r="X181" i="2" s="1"/>
  <c r="AL154" i="2"/>
  <c r="AM154" i="2" s="1"/>
  <c r="AL72" i="2"/>
  <c r="AM72" i="2" s="1"/>
  <c r="Y169" i="2"/>
  <c r="Z169" i="2" s="1"/>
  <c r="W122" i="2"/>
  <c r="X122" i="2" s="1"/>
  <c r="AA171" i="2"/>
  <c r="AB171" i="2" s="1"/>
  <c r="AA129" i="2"/>
  <c r="AB129" i="2" s="1"/>
  <c r="W168" i="2"/>
  <c r="X168" i="2" s="1"/>
  <c r="U97" i="2"/>
  <c r="V97" i="2" s="1"/>
  <c r="AH154" i="2"/>
  <c r="AI154" i="2" s="1"/>
  <c r="AH72" i="2"/>
  <c r="AI72" i="2" s="1"/>
  <c r="U169" i="2"/>
  <c r="V169" i="2" s="1"/>
  <c r="U125" i="2"/>
  <c r="V125" i="2" s="1"/>
  <c r="U164" i="2"/>
  <c r="V164" i="2" s="1"/>
  <c r="Y171" i="2"/>
  <c r="Z171" i="2" s="1"/>
  <c r="U129" i="2"/>
  <c r="V129" i="2" s="1"/>
  <c r="Y97" i="2"/>
  <c r="Z97" i="2" s="1"/>
  <c r="AL53" i="2"/>
  <c r="AM53" i="2" s="1"/>
  <c r="U65" i="2"/>
  <c r="V65" i="2" s="1"/>
  <c r="U82" i="2"/>
  <c r="V82" i="2" s="1"/>
  <c r="W148" i="2"/>
  <c r="X148" i="2" s="1"/>
  <c r="Y82" i="2"/>
  <c r="Z82" i="2" s="1"/>
  <c r="U76" i="2"/>
  <c r="V76" i="2" s="1"/>
  <c r="AA82" i="2"/>
  <c r="AB82" i="2" s="1"/>
  <c r="AA76" i="2"/>
  <c r="AB76" i="2" s="1"/>
  <c r="AH47" i="2"/>
  <c r="AI47" i="2" s="1"/>
  <c r="AN61" i="2"/>
  <c r="AO61" i="2" s="1"/>
  <c r="U130" i="2"/>
  <c r="V130" i="2" s="1"/>
  <c r="U148" i="2"/>
  <c r="V148" i="2" s="1"/>
  <c r="AJ61" i="2"/>
  <c r="AK61" i="2" s="1"/>
  <c r="AN113" i="2"/>
  <c r="AO113" i="2" s="1"/>
  <c r="AH86" i="2"/>
  <c r="AI86" i="2" s="1"/>
  <c r="U182" i="2"/>
  <c r="V182" i="2" s="1"/>
  <c r="W129" i="2"/>
  <c r="X129" i="2" s="1"/>
  <c r="AA112" i="2"/>
  <c r="AB112" i="2" s="1"/>
  <c r="Y168" i="2"/>
  <c r="Z168" i="2" s="1"/>
  <c r="U81" i="2"/>
  <c r="V81" i="2" s="1"/>
  <c r="AJ86" i="2"/>
  <c r="AK86" i="2" s="1"/>
  <c r="AN127" i="2"/>
  <c r="AO127" i="2" s="1"/>
  <c r="AJ143" i="2"/>
  <c r="AK143" i="2" s="1"/>
  <c r="AH124" i="2"/>
  <c r="AI124" i="2" s="1"/>
  <c r="U168" i="2"/>
  <c r="V168" i="2" s="1"/>
  <c r="Y90" i="2"/>
  <c r="Z90" i="2" s="1"/>
  <c r="U99" i="2"/>
  <c r="V99" i="2" s="1"/>
  <c r="Y151" i="2"/>
  <c r="Z151" i="2" s="1"/>
  <c r="AL86" i="2"/>
  <c r="AM86" i="2" s="1"/>
  <c r="AN143" i="2"/>
  <c r="AO143" i="2" s="1"/>
  <c r="AL124" i="2"/>
  <c r="AM124" i="2" s="1"/>
  <c r="AL95" i="2"/>
  <c r="AM95" i="2" s="1"/>
  <c r="W125" i="2"/>
  <c r="X125" i="2" s="1"/>
  <c r="W151" i="2"/>
  <c r="X151" i="2" s="1"/>
  <c r="AJ124" i="2"/>
  <c r="AK124" i="2" s="1"/>
  <c r="U90" i="2"/>
  <c r="V90" i="2" s="1"/>
  <c r="W94" i="2"/>
  <c r="X94" i="2" s="1"/>
  <c r="AA99" i="2"/>
  <c r="AB99" i="2" s="1"/>
  <c r="U98" i="2"/>
  <c r="V98" i="2" s="1"/>
  <c r="U151" i="2"/>
  <c r="V151" i="2" s="1"/>
  <c r="AN183" i="2"/>
  <c r="AO183" i="2" s="1"/>
  <c r="AH95" i="2"/>
  <c r="AI95" i="2" s="1"/>
  <c r="AA168" i="2"/>
  <c r="AB168" i="2" s="1"/>
  <c r="AA90" i="2"/>
  <c r="AB90" i="2" s="1"/>
  <c r="Y94" i="2"/>
  <c r="Z94" i="2" s="1"/>
  <c r="Y99" i="2"/>
  <c r="Z99" i="2" s="1"/>
  <c r="Y98" i="2"/>
  <c r="Z98" i="2" s="1"/>
  <c r="U66" i="2"/>
  <c r="V66" i="2" s="1"/>
  <c r="AL183" i="2"/>
  <c r="AM183" i="2" s="1"/>
  <c r="AJ133" i="2"/>
  <c r="AK133" i="2" s="1"/>
  <c r="AA125" i="2"/>
  <c r="AB125" i="2" s="1"/>
  <c r="U89" i="2"/>
  <c r="V89" i="2" s="1"/>
  <c r="U94" i="2"/>
  <c r="V94" i="2" s="1"/>
  <c r="Y66" i="2"/>
  <c r="Z66" i="2" s="1"/>
  <c r="AA81" i="2"/>
  <c r="AB81" i="2" s="1"/>
  <c r="AJ69" i="2"/>
  <c r="AK69" i="2" s="1"/>
  <c r="AH183" i="2"/>
  <c r="AI183" i="2" s="1"/>
  <c r="AH133" i="2"/>
  <c r="AI133" i="2" s="1"/>
  <c r="Y130" i="2"/>
  <c r="Z130" i="2" s="1"/>
  <c r="AJ158" i="2"/>
  <c r="AK158" i="2" s="1"/>
  <c r="U96" i="2"/>
  <c r="V96" i="2" s="1"/>
  <c r="Y122" i="2"/>
  <c r="Z122" i="2" s="1"/>
  <c r="W82" i="2"/>
  <c r="X82" i="2" s="1"/>
  <c r="W130" i="2"/>
  <c r="X130" i="2" s="1"/>
  <c r="AA84" i="2"/>
  <c r="AB84" i="2" s="1"/>
  <c r="Y148" i="2"/>
  <c r="Z148" i="2" s="1"/>
  <c r="AL78" i="2"/>
  <c r="AM78" i="2" s="1"/>
  <c r="AL115" i="2"/>
  <c r="AM115" i="2" s="1"/>
  <c r="W55" i="2"/>
  <c r="X55" i="2" s="1"/>
  <c r="W128" i="2"/>
  <c r="X128" i="2" s="1"/>
  <c r="AH78" i="2"/>
  <c r="AI78" i="2" s="1"/>
  <c r="AH61" i="2"/>
  <c r="AI61" i="2" s="1"/>
  <c r="AH113" i="2"/>
  <c r="AI113" i="2" s="1"/>
  <c r="AA130" i="2"/>
  <c r="AB130" i="2" s="1"/>
  <c r="AA154" i="2"/>
  <c r="AB154" i="2" s="1"/>
  <c r="AA122" i="2"/>
  <c r="AB122" i="2" s="1"/>
  <c r="AA55" i="2"/>
  <c r="AB55" i="2" s="1"/>
  <c r="Y92" i="2"/>
  <c r="Z92" i="2" s="1"/>
  <c r="AJ113" i="2"/>
  <c r="AK113" i="2" s="1"/>
  <c r="AN104" i="2"/>
  <c r="AO104" i="2" s="1"/>
  <c r="U92" i="2"/>
  <c r="V92" i="2" s="1"/>
  <c r="AA89" i="2"/>
  <c r="AB89" i="2" s="1"/>
  <c r="AA128" i="2"/>
  <c r="AB128" i="2" s="1"/>
  <c r="W89" i="2"/>
  <c r="X89" i="2" s="1"/>
  <c r="W147" i="2"/>
  <c r="X147" i="2" s="1"/>
  <c r="AJ47" i="2"/>
  <c r="AK47" i="2" s="1"/>
  <c r="U55" i="2"/>
  <c r="V55" i="2" s="1"/>
  <c r="W90" i="2"/>
  <c r="X90" i="2" s="1"/>
  <c r="U128" i="2"/>
  <c r="V128" i="2" s="1"/>
  <c r="Y125" i="2"/>
  <c r="Z125" i="2" s="1"/>
  <c r="AA92" i="2"/>
  <c r="AB92" i="2" s="1"/>
  <c r="Y89" i="2"/>
  <c r="Z89" i="2" s="1"/>
  <c r="Y129" i="2"/>
  <c r="Z129" i="2" s="1"/>
  <c r="AA94" i="2"/>
  <c r="AB94" i="2" s="1"/>
  <c r="AA149" i="2"/>
  <c r="AB149" i="2" s="1"/>
  <c r="W99" i="2"/>
  <c r="X99" i="2" s="1"/>
  <c r="U105" i="2"/>
  <c r="V105" i="2" s="1"/>
  <c r="AA97" i="2"/>
  <c r="AB97" i="2" s="1"/>
  <c r="AA151" i="2"/>
  <c r="AB151" i="2" s="1"/>
  <c r="AN142" i="2"/>
  <c r="AO142" i="2" s="1"/>
  <c r="AJ110" i="2"/>
  <c r="AK110" i="2" s="1"/>
  <c r="AN154" i="2"/>
  <c r="AO154" i="2" s="1"/>
  <c r="AL142" i="2"/>
  <c r="AM142" i="2" s="1"/>
  <c r="AH142" i="2"/>
  <c r="AI142" i="2" s="1"/>
  <c r="AN102" i="2"/>
  <c r="AO102" i="2" s="1"/>
  <c r="AJ74" i="2"/>
  <c r="AK74" i="2" s="1"/>
  <c r="AL158" i="2"/>
  <c r="AM158" i="2" s="1"/>
  <c r="AH74" i="2"/>
  <c r="AI74" i="2" s="1"/>
  <c r="Y55" i="2"/>
  <c r="Z55" i="2" s="1"/>
  <c r="AA96" i="2"/>
  <c r="AB96" i="2" s="1"/>
  <c r="Y128" i="2"/>
  <c r="Z128" i="2" s="1"/>
  <c r="Y84" i="2"/>
  <c r="Z84" i="2" s="1"/>
  <c r="AH160" i="2"/>
  <c r="AI160" i="2" s="1"/>
  <c r="AN74" i="2"/>
  <c r="AO74" i="2" s="1"/>
  <c r="AL117" i="2"/>
  <c r="AM117" i="2" s="1"/>
  <c r="AJ115" i="2"/>
  <c r="AK115" i="2" s="1"/>
  <c r="AL160" i="2"/>
  <c r="AM160" i="2" s="1"/>
  <c r="AN65" i="2"/>
  <c r="AO65" i="2" s="1"/>
  <c r="U154" i="2"/>
  <c r="V154" i="2" s="1"/>
  <c r="Y146" i="2"/>
  <c r="Z146" i="2" s="1"/>
  <c r="U107" i="2"/>
  <c r="V107" i="2" s="1"/>
  <c r="W84" i="2"/>
  <c r="X84" i="2" s="1"/>
  <c r="Y62" i="2"/>
  <c r="Z62" i="2" s="1"/>
  <c r="AJ160" i="2"/>
  <c r="AK160" i="2" s="1"/>
  <c r="AJ126" i="2"/>
  <c r="AK126" i="2" s="1"/>
  <c r="AL179" i="2"/>
  <c r="AM179" i="2" s="1"/>
  <c r="AJ65" i="2"/>
  <c r="AK65" i="2" s="1"/>
  <c r="AN115" i="2"/>
  <c r="AO115" i="2" s="1"/>
  <c r="W62" i="2"/>
  <c r="X62" i="2" s="1"/>
  <c r="Y154" i="2"/>
  <c r="Z154" i="2" s="1"/>
  <c r="W146" i="2"/>
  <c r="X146" i="2" s="1"/>
  <c r="AA107" i="2"/>
  <c r="AB107" i="2" s="1"/>
  <c r="U62" i="2"/>
  <c r="V62" i="2" s="1"/>
  <c r="AH132" i="2"/>
  <c r="AI132" i="2" s="1"/>
  <c r="AN53" i="2"/>
  <c r="AO53" i="2" s="1"/>
  <c r="AJ44" i="2"/>
  <c r="AK44" i="2" s="1"/>
  <c r="AL126" i="2"/>
  <c r="AM126" i="2" s="1"/>
  <c r="AH179" i="2"/>
  <c r="AI179" i="2" s="1"/>
  <c r="AH65" i="2"/>
  <c r="AI65" i="2" s="1"/>
  <c r="AA65" i="2"/>
  <c r="AB65" i="2" s="1"/>
  <c r="U146" i="2"/>
  <c r="V146" i="2" s="1"/>
  <c r="Y107" i="2"/>
  <c r="Z107" i="2" s="1"/>
  <c r="AA62" i="2"/>
  <c r="AB62" i="2" s="1"/>
  <c r="AN158" i="2"/>
  <c r="AO158" i="2" s="1"/>
  <c r="AH53" i="2"/>
  <c r="AI53" i="2" s="1"/>
  <c r="AN44" i="2"/>
  <c r="AO44" i="2" s="1"/>
  <c r="W65" i="2"/>
  <c r="X65" i="2" s="1"/>
  <c r="AA146" i="2"/>
  <c r="AB146" i="2" s="1"/>
  <c r="W107" i="2"/>
  <c r="X107" i="2" s="1"/>
  <c r="U139" i="2"/>
  <c r="V139" i="2" s="1"/>
  <c r="AA147" i="2"/>
  <c r="AB147" i="2" s="1"/>
  <c r="AA105" i="2"/>
  <c r="AB105" i="2" s="1"/>
  <c r="AJ104" i="2"/>
  <c r="AK104" i="2" s="1"/>
  <c r="AA165" i="2"/>
  <c r="AB165" i="2" s="1"/>
  <c r="U155" i="2"/>
  <c r="V155" i="2" s="1"/>
  <c r="U165" i="2"/>
  <c r="V165" i="2" s="1"/>
  <c r="U85" i="2"/>
  <c r="V85" i="2" s="1"/>
  <c r="AL106" i="2"/>
  <c r="AM106" i="2" s="1"/>
  <c r="W64" i="2"/>
  <c r="X64" i="2" s="1"/>
  <c r="AH106" i="2"/>
  <c r="AI106" i="2" s="1"/>
  <c r="Y85" i="2"/>
  <c r="Z85" i="2" s="1"/>
  <c r="AN106" i="2"/>
  <c r="AO106" i="2" s="1"/>
  <c r="AL178" i="2"/>
  <c r="AM178" i="2" s="1"/>
  <c r="AL159" i="2"/>
  <c r="AM159" i="2" s="1"/>
  <c r="U64" i="2"/>
  <c r="V64" i="2" s="1"/>
  <c r="W73" i="2"/>
  <c r="X73" i="2" s="1"/>
  <c r="U138" i="2"/>
  <c r="V138" i="2" s="1"/>
  <c r="U48" i="2"/>
  <c r="V48" i="2" s="1"/>
  <c r="W101" i="2"/>
  <c r="X101" i="2" s="1"/>
  <c r="AJ95" i="2"/>
  <c r="AK95" i="2" s="1"/>
  <c r="AJ159" i="2"/>
  <c r="AK159" i="2" s="1"/>
  <c r="AA85" i="2"/>
  <c r="AB85" i="2" s="1"/>
  <c r="Y165" i="2"/>
  <c r="Z165" i="2" s="1"/>
  <c r="Y64" i="2"/>
  <c r="Z64" i="2" s="1"/>
  <c r="W165" i="2"/>
  <c r="X165" i="2" s="1"/>
  <c r="W157" i="2"/>
  <c r="X157" i="2" s="1"/>
  <c r="Y38" i="2"/>
  <c r="Z38" i="2" s="1"/>
  <c r="AA79" i="2"/>
  <c r="AB79" i="2" s="1"/>
  <c r="AJ51" i="2"/>
  <c r="AK51" i="2" s="1"/>
  <c r="AL102" i="2"/>
  <c r="AM102" i="2" s="1"/>
  <c r="Y141" i="2"/>
  <c r="Z141" i="2" s="1"/>
  <c r="Y136" i="2"/>
  <c r="Z136" i="2" s="1"/>
  <c r="Y155" i="2"/>
  <c r="Z155" i="2" s="1"/>
  <c r="W170" i="2"/>
  <c r="X170" i="2" s="1"/>
  <c r="U147" i="2"/>
  <c r="V147" i="2" s="1"/>
  <c r="W105" i="2"/>
  <c r="X105" i="2" s="1"/>
  <c r="AH159" i="2"/>
  <c r="AI159" i="2" s="1"/>
  <c r="W141" i="2"/>
  <c r="X141" i="2" s="1"/>
  <c r="AA138" i="2"/>
  <c r="AB138" i="2" s="1"/>
  <c r="U149" i="2"/>
  <c r="V149" i="2" s="1"/>
  <c r="Y147" i="2"/>
  <c r="Z147" i="2" s="1"/>
  <c r="AA68" i="2"/>
  <c r="AB68" i="2" s="1"/>
  <c r="AJ132" i="2"/>
  <c r="AK132" i="2" s="1"/>
  <c r="AL54" i="2"/>
  <c r="AM54" i="2" s="1"/>
  <c r="U68" i="2"/>
  <c r="V68" i="2" s="1"/>
  <c r="W149" i="2"/>
  <c r="X149" i="2" s="1"/>
  <c r="Y68" i="2"/>
  <c r="Z68" i="2" s="1"/>
  <c r="AA101" i="2"/>
  <c r="AB101" i="2" s="1"/>
  <c r="AL132" i="2"/>
  <c r="AM132" i="2" s="1"/>
  <c r="AH54" i="2"/>
  <c r="AI54" i="2" s="1"/>
  <c r="AA136" i="2"/>
  <c r="AB136" i="2" s="1"/>
  <c r="W39" i="2"/>
  <c r="X39" i="2" s="1"/>
  <c r="W96" i="2"/>
  <c r="X96" i="2" s="1"/>
  <c r="Y149" i="2"/>
  <c r="Z149" i="2" s="1"/>
  <c r="W68" i="2"/>
  <c r="X68" i="2" s="1"/>
  <c r="U101" i="2"/>
  <c r="V101" i="2" s="1"/>
  <c r="AN110" i="2"/>
  <c r="AO110" i="2" s="1"/>
  <c r="U136" i="2"/>
  <c r="V136" i="2" s="1"/>
  <c r="AJ54" i="2"/>
  <c r="AK54" i="2" s="1"/>
  <c r="Y157" i="2"/>
  <c r="Z157" i="2" s="1"/>
  <c r="Y96" i="2"/>
  <c r="Z96" i="2" s="1"/>
  <c r="Y101" i="2"/>
  <c r="Z101" i="2" s="1"/>
  <c r="AN176" i="2"/>
  <c r="AO176" i="2" s="1"/>
  <c r="AH104" i="2"/>
  <c r="AI104" i="2" s="1"/>
  <c r="AH110" i="2"/>
  <c r="AI110" i="2" s="1"/>
  <c r="AL51" i="2"/>
  <c r="AM51" i="2" s="1"/>
  <c r="AA121" i="2"/>
  <c r="AB121" i="2" s="1"/>
  <c r="AH51" i="2"/>
  <c r="AI51" i="2" s="1"/>
  <c r="AH126" i="2"/>
  <c r="AI126" i="2" s="1"/>
  <c r="AA64" i="2"/>
  <c r="AB64" i="2" s="1"/>
  <c r="W38" i="2"/>
  <c r="X38" i="2" s="1"/>
  <c r="W79" i="2"/>
  <c r="X79" i="2" s="1"/>
  <c r="W121" i="2"/>
  <c r="X121" i="2" s="1"/>
  <c r="W85" i="2"/>
  <c r="X85" i="2" s="1"/>
  <c r="W174" i="2"/>
  <c r="X174" i="2" s="1"/>
  <c r="AJ102" i="2"/>
  <c r="AK102" i="2" s="1"/>
  <c r="U38" i="2"/>
  <c r="V38" i="2" s="1"/>
  <c r="Y79" i="2"/>
  <c r="Z79" i="2" s="1"/>
  <c r="U121" i="2"/>
  <c r="V121" i="2" s="1"/>
  <c r="AH178" i="2"/>
  <c r="AI178" i="2" s="1"/>
  <c r="AN93" i="2"/>
  <c r="AO93" i="2" s="1"/>
  <c r="AH117" i="2"/>
  <c r="AI117" i="2" s="1"/>
  <c r="AL118" i="2"/>
  <c r="AM118" i="2" s="1"/>
  <c r="Y121" i="2"/>
  <c r="Z121" i="2" s="1"/>
  <c r="AN178" i="2"/>
  <c r="AO178" i="2" s="1"/>
  <c r="AN52" i="2"/>
  <c r="AO52" i="2" s="1"/>
  <c r="AN117" i="2"/>
  <c r="AO117" i="2" s="1"/>
  <c r="AA38" i="2"/>
  <c r="AB38" i="2" s="1"/>
  <c r="U79" i="2"/>
  <c r="V79" i="2" s="1"/>
  <c r="U50" i="2"/>
  <c r="V50" i="2" s="1"/>
  <c r="AJ91" i="2"/>
  <c r="AK91" i="2" s="1"/>
  <c r="Y50" i="2"/>
  <c r="Z50" i="2" s="1"/>
  <c r="W50" i="2"/>
  <c r="X50" i="2" s="1"/>
  <c r="W139" i="2"/>
  <c r="X139" i="2" s="1"/>
  <c r="AA50" i="2"/>
  <c r="AB50" i="2" s="1"/>
  <c r="Y174" i="2"/>
  <c r="Z174" i="2" s="1"/>
  <c r="AH176" i="2"/>
  <c r="AI176" i="2" s="1"/>
  <c r="AJ60" i="2"/>
  <c r="AK60" i="2" s="1"/>
  <c r="AN91" i="2"/>
  <c r="AO91" i="2" s="1"/>
  <c r="U39" i="2"/>
  <c r="V39" i="2" s="1"/>
  <c r="Y139" i="2"/>
  <c r="Z139" i="2" s="1"/>
  <c r="Y46" i="2"/>
  <c r="Z46" i="2" s="1"/>
  <c r="U174" i="2"/>
  <c r="V174" i="2" s="1"/>
  <c r="Y105" i="2"/>
  <c r="Z105" i="2" s="1"/>
  <c r="AL176" i="2"/>
  <c r="AM176" i="2" s="1"/>
  <c r="AL60" i="2"/>
  <c r="AM60" i="2" s="1"/>
  <c r="AL91" i="2"/>
  <c r="AM91" i="2" s="1"/>
  <c r="AH172" i="2"/>
  <c r="AI172" i="2" s="1"/>
  <c r="AN60" i="2"/>
  <c r="AO60" i="2" s="1"/>
  <c r="AJ172" i="2"/>
  <c r="AK172" i="2" s="1"/>
  <c r="AA141" i="2"/>
  <c r="AB141" i="2" s="1"/>
  <c r="AA155" i="2"/>
  <c r="AB155" i="2" s="1"/>
  <c r="Y138" i="2"/>
  <c r="Z138" i="2" s="1"/>
  <c r="AA139" i="2"/>
  <c r="AB139" i="2" s="1"/>
  <c r="AA39" i="2"/>
  <c r="AB39" i="2" s="1"/>
  <c r="Y39" i="2"/>
  <c r="Z39" i="2" s="1"/>
  <c r="AA174" i="2"/>
  <c r="AB174" i="2" s="1"/>
  <c r="AA157" i="2"/>
  <c r="AB157" i="2" s="1"/>
  <c r="U157" i="2"/>
  <c r="V157" i="2" s="1"/>
  <c r="U141" i="2"/>
  <c r="V141" i="2" s="1"/>
  <c r="W155" i="2"/>
  <c r="X155" i="2" s="1"/>
  <c r="W138" i="2"/>
  <c r="X138" i="2" s="1"/>
  <c r="AL44" i="2"/>
  <c r="AM44" i="2" s="1"/>
  <c r="AJ52" i="2"/>
  <c r="AK52" i="2" s="1"/>
  <c r="AH118" i="2"/>
  <c r="AI118" i="2" s="1"/>
  <c r="AN161" i="2"/>
  <c r="AO161" i="2" s="1"/>
  <c r="AJ87" i="2"/>
  <c r="AK87" i="2" s="1"/>
  <c r="W167" i="2"/>
  <c r="X167" i="2" s="1"/>
  <c r="Y166" i="2"/>
  <c r="Z166" i="2" s="1"/>
  <c r="AH40" i="2"/>
  <c r="AI40" i="2" s="1"/>
  <c r="AJ83" i="2"/>
  <c r="AK83" i="2" s="1"/>
  <c r="AN162" i="2"/>
  <c r="AO162" i="2" s="1"/>
  <c r="AJ75" i="2"/>
  <c r="AK75" i="2" s="1"/>
  <c r="AJ93" i="2"/>
  <c r="AK93" i="2" s="1"/>
  <c r="AN87" i="2"/>
  <c r="AO87" i="2" s="1"/>
  <c r="AL116" i="2"/>
  <c r="AM116" i="2" s="1"/>
  <c r="AL177" i="2"/>
  <c r="AM177" i="2" s="1"/>
  <c r="AN118" i="2"/>
  <c r="AO118" i="2" s="1"/>
  <c r="AA167" i="2"/>
  <c r="AB167" i="2" s="1"/>
  <c r="U166" i="2"/>
  <c r="V166" i="2" s="1"/>
  <c r="AJ40" i="2"/>
  <c r="AK40" i="2" s="1"/>
  <c r="AL83" i="2"/>
  <c r="AM83" i="2" s="1"/>
  <c r="AH162" i="2"/>
  <c r="AI162" i="2" s="1"/>
  <c r="AL75" i="2"/>
  <c r="AM75" i="2" s="1"/>
  <c r="AH93" i="2"/>
  <c r="AI93" i="2" s="1"/>
  <c r="AL87" i="2"/>
  <c r="AM87" i="2" s="1"/>
  <c r="AJ116" i="2"/>
  <c r="AK116" i="2" s="1"/>
  <c r="AH116" i="2"/>
  <c r="AI116" i="2" s="1"/>
  <c r="U167" i="2"/>
  <c r="V167" i="2" s="1"/>
  <c r="W166" i="2"/>
  <c r="X166" i="2" s="1"/>
  <c r="AL40" i="2"/>
  <c r="AM40" i="2" s="1"/>
  <c r="AN83" i="2"/>
  <c r="AO83" i="2" s="1"/>
  <c r="AL162" i="2"/>
  <c r="AM162" i="2" s="1"/>
  <c r="AN75" i="2"/>
  <c r="AO75" i="2" s="1"/>
  <c r="Y167" i="2"/>
  <c r="Z167" i="2" s="1"/>
  <c r="AA166" i="2"/>
  <c r="AB166" i="2" s="1"/>
  <c r="AH52" i="2"/>
  <c r="AI52" i="2" s="1"/>
  <c r="AN177" i="2"/>
  <c r="AO177" i="2" s="1"/>
  <c r="AL172" i="2"/>
  <c r="AM172" i="2" s="1"/>
  <c r="W46" i="2"/>
  <c r="X46" i="2" s="1"/>
  <c r="W98" i="2"/>
  <c r="X98" i="2" s="1"/>
  <c r="AA46" i="2"/>
  <c r="AB46" i="2" s="1"/>
  <c r="AA98" i="2"/>
  <c r="AB98" i="2" s="1"/>
  <c r="U46" i="2"/>
  <c r="V46" i="2" s="1"/>
  <c r="AA77" i="2"/>
  <c r="AB77" i="2" s="1"/>
  <c r="AA137" i="2"/>
  <c r="AB137" i="2" s="1"/>
  <c r="W63" i="2"/>
  <c r="X63" i="2" s="1"/>
  <c r="AN153" i="2"/>
  <c r="AO153" i="2" s="1"/>
  <c r="AH161" i="2"/>
  <c r="AI161" i="2" s="1"/>
  <c r="U77" i="2"/>
  <c r="V77" i="2" s="1"/>
  <c r="W137" i="2"/>
  <c r="X137" i="2" s="1"/>
  <c r="AA63" i="2"/>
  <c r="AB63" i="2" s="1"/>
  <c r="AJ153" i="2"/>
  <c r="AK153" i="2" s="1"/>
  <c r="AJ161" i="2"/>
  <c r="AK161" i="2" s="1"/>
  <c r="Y77" i="2"/>
  <c r="Z77" i="2" s="1"/>
  <c r="Y137" i="2"/>
  <c r="Z137" i="2" s="1"/>
  <c r="Y63" i="2"/>
  <c r="Z63" i="2" s="1"/>
  <c r="AH153" i="2"/>
  <c r="AI153" i="2" s="1"/>
  <c r="W77" i="2"/>
  <c r="X77" i="2" s="1"/>
  <c r="U137" i="2"/>
  <c r="V137" i="2" s="1"/>
  <c r="U63" i="2"/>
  <c r="V63" i="2" s="1"/>
  <c r="W108" i="2"/>
  <c r="X108" i="2" s="1"/>
  <c r="AH37" i="2"/>
  <c r="AI37" i="2" s="1"/>
  <c r="AJ37" i="2"/>
  <c r="AK37" i="2" s="1"/>
  <c r="AL37" i="2"/>
  <c r="AM37" i="2" s="1"/>
  <c r="AN37" i="2"/>
  <c r="V40" i="2"/>
  <c r="V159" i="2"/>
  <c r="V74" i="2"/>
  <c r="V59" i="2"/>
  <c r="V60" i="2"/>
  <c r="V132" i="2"/>
  <c r="V51" i="2"/>
  <c r="V180" i="2"/>
  <c r="V75" i="2"/>
  <c r="V115" i="2"/>
  <c r="V52" i="2"/>
  <c r="V44" i="2"/>
  <c r="V69" i="2"/>
  <c r="V102" i="2"/>
  <c r="V126" i="2"/>
  <c r="V133" i="2"/>
  <c r="V61" i="2"/>
  <c r="V117" i="2"/>
  <c r="V37" i="2"/>
  <c r="V93" i="2"/>
  <c r="V113" i="2"/>
  <c r="V161" i="2"/>
  <c r="V54" i="2"/>
  <c r="V177" i="2"/>
  <c r="V153" i="2"/>
  <c r="V118" i="2"/>
  <c r="V78" i="2"/>
  <c r="V152" i="2"/>
  <c r="V175" i="2"/>
  <c r="V143" i="2"/>
  <c r="V104" i="2"/>
  <c r="V160" i="2"/>
  <c r="V72" i="2"/>
  <c r="V183" i="2"/>
  <c r="V95" i="2"/>
  <c r="V127" i="2"/>
  <c r="V41" i="2"/>
  <c r="V87" i="2"/>
  <c r="V150" i="2"/>
  <c r="V134" i="2"/>
  <c r="V172" i="2"/>
  <c r="V91" i="2"/>
  <c r="V124" i="2"/>
  <c r="V179" i="2"/>
  <c r="V70" i="2"/>
  <c r="V53" i="2"/>
  <c r="V176" i="2"/>
  <c r="V86" i="2"/>
  <c r="V156" i="2"/>
  <c r="V178" i="2"/>
  <c r="V116" i="2"/>
  <c r="V83" i="2"/>
  <c r="V158" i="2"/>
  <c r="V142" i="2"/>
  <c r="V110" i="2"/>
  <c r="Y145" i="2" l="1"/>
  <c r="Z145" i="2" s="1"/>
  <c r="AL109" i="2"/>
  <c r="AM109" i="2" s="1"/>
  <c r="AA48" i="2"/>
  <c r="AB48" i="2" s="1"/>
  <c r="W48" i="2"/>
  <c r="X48" i="2" s="1"/>
  <c r="U88" i="2"/>
  <c r="V88" i="2" s="1"/>
  <c r="U145" i="2"/>
  <c r="V145" i="2" s="1"/>
  <c r="Y88" i="2"/>
  <c r="Z88" i="2" s="1"/>
  <c r="W88" i="2"/>
  <c r="X88" i="2" s="1"/>
  <c r="AH59" i="2"/>
  <c r="AI59" i="2" s="1"/>
  <c r="U114" i="2"/>
  <c r="V114" i="2" s="1"/>
  <c r="W114" i="2"/>
  <c r="X114" i="2" s="1"/>
  <c r="AA145" i="2"/>
  <c r="AB145" i="2" s="1"/>
  <c r="AA114" i="2"/>
  <c r="AB114" i="2" s="1"/>
  <c r="AL152" i="2"/>
  <c r="AM152" i="2" s="1"/>
  <c r="W145" i="2"/>
  <c r="X145" i="2" s="1"/>
  <c r="AA88" i="2"/>
  <c r="AB88" i="2" s="1"/>
  <c r="Y114" i="2"/>
  <c r="Z114" i="2" s="1"/>
  <c r="AH152" i="2"/>
  <c r="AI152" i="2" s="1"/>
  <c r="AH175" i="2"/>
  <c r="AI175" i="2" s="1"/>
  <c r="AJ152" i="2"/>
  <c r="AK152" i="2" s="1"/>
  <c r="Y48" i="2"/>
  <c r="Z48" i="2" s="1"/>
  <c r="AN175" i="2"/>
  <c r="AO175" i="2" s="1"/>
  <c r="AL175" i="2"/>
  <c r="AM175" i="2" s="1"/>
  <c r="AN59" i="2"/>
  <c r="AO59" i="2" s="1"/>
  <c r="AJ59" i="2"/>
  <c r="AK59" i="2" s="1"/>
  <c r="AH109" i="2"/>
  <c r="AI109" i="2" s="1"/>
  <c r="AJ109" i="2"/>
  <c r="AK109" i="2" s="1"/>
  <c r="AA71" i="2"/>
  <c r="AB71" i="2" s="1"/>
  <c r="Y108" i="2"/>
  <c r="Z108" i="2" s="1"/>
  <c r="U108" i="2"/>
  <c r="V108" i="2" s="1"/>
  <c r="AA170" i="2"/>
  <c r="AB170" i="2" s="1"/>
  <c r="Y119" i="2"/>
  <c r="Z119" i="2" s="1"/>
  <c r="W163" i="2"/>
  <c r="X163" i="2" s="1"/>
  <c r="U119" i="2"/>
  <c r="V119" i="2" s="1"/>
  <c r="AA119" i="2"/>
  <c r="AB119" i="2" s="1"/>
  <c r="AA73" i="2"/>
  <c r="AB73" i="2" s="1"/>
  <c r="AH185" i="2"/>
  <c r="AI185" i="2" s="1"/>
  <c r="U73" i="2"/>
  <c r="V73" i="2" s="1"/>
  <c r="Y170" i="2"/>
  <c r="Z170" i="2" s="1"/>
  <c r="Y163" i="2"/>
  <c r="Z163" i="2" s="1"/>
  <c r="AN185" i="2"/>
  <c r="AO185" i="2" s="1"/>
  <c r="AA67" i="2"/>
  <c r="AB67" i="2" s="1"/>
  <c r="AA108" i="2"/>
  <c r="AB108" i="2" s="1"/>
  <c r="U163" i="2"/>
  <c r="V163" i="2" s="1"/>
  <c r="Y73" i="2"/>
  <c r="Z73" i="2" s="1"/>
  <c r="AA163" i="2"/>
  <c r="AB163" i="2" s="1"/>
  <c r="W119" i="2"/>
  <c r="X119" i="2" s="1"/>
  <c r="U170" i="2"/>
  <c r="V170" i="2" s="1"/>
  <c r="Y67" i="2"/>
  <c r="Z67" i="2" s="1"/>
  <c r="U67" i="2"/>
  <c r="V67" i="2" s="1"/>
  <c r="AN186" i="2"/>
  <c r="AO186" i="2" s="1"/>
  <c r="W100" i="2"/>
  <c r="X100" i="2" s="1"/>
  <c r="AH186" i="2"/>
  <c r="AI186" i="2" s="1"/>
  <c r="Y100" i="2"/>
  <c r="Z100" i="2" s="1"/>
  <c r="U100" i="2"/>
  <c r="V100" i="2" s="1"/>
  <c r="AJ180" i="2"/>
  <c r="AK180" i="2" s="1"/>
  <c r="AJ186" i="2"/>
  <c r="AK186" i="2" s="1"/>
  <c r="AA100" i="2"/>
  <c r="AB100" i="2" s="1"/>
  <c r="AH42" i="2"/>
  <c r="AI42" i="2" s="1"/>
  <c r="U103" i="2"/>
  <c r="V103" i="2" s="1"/>
  <c r="W71" i="2"/>
  <c r="X71" i="2" s="1"/>
  <c r="AA103" i="2"/>
  <c r="AB103" i="2" s="1"/>
  <c r="W103" i="2"/>
  <c r="X103" i="2" s="1"/>
  <c r="AH180" i="2"/>
  <c r="AI180" i="2" s="1"/>
  <c r="AJ42" i="2"/>
  <c r="AK42" i="2" s="1"/>
  <c r="Y71" i="2"/>
  <c r="Z71" i="2" s="1"/>
  <c r="U120" i="2"/>
  <c r="V120" i="2" s="1"/>
  <c r="Y120" i="2"/>
  <c r="Z120" i="2" s="1"/>
  <c r="Y103" i="2"/>
  <c r="Z103" i="2" s="1"/>
  <c r="AN180" i="2"/>
  <c r="AO180" i="2" s="1"/>
  <c r="AA120" i="2"/>
  <c r="AB120" i="2" s="1"/>
  <c r="U71" i="2"/>
  <c r="V71" i="2" s="1"/>
  <c r="AN42" i="2"/>
  <c r="AO42" i="2" s="1"/>
  <c r="W120" i="2"/>
  <c r="X120" i="2" s="1"/>
  <c r="X35" i="2" s="1"/>
  <c r="P21" i="1" s="1"/>
  <c r="AH80" i="2"/>
  <c r="AI80" i="2" s="1"/>
  <c r="AI35" i="2" s="1"/>
  <c r="Q22" i="1" s="1"/>
  <c r="AL80" i="2"/>
  <c r="AM80" i="2" s="1"/>
  <c r="AJ80" i="2"/>
  <c r="AK80" i="2" s="1"/>
  <c r="AN80" i="2"/>
  <c r="AO80" i="2" s="1"/>
  <c r="AB35" i="2"/>
  <c r="P19" i="1" s="1"/>
  <c r="AK35" i="2"/>
  <c r="Q21" i="1" s="1"/>
  <c r="AO37" i="2"/>
  <c r="AM35" i="2"/>
  <c r="Q20" i="1" s="1"/>
  <c r="AO35" i="2" l="1"/>
  <c r="Q19" i="1" s="1"/>
  <c r="V35" i="2"/>
  <c r="P22" i="1" s="1"/>
  <c r="Z35" i="2"/>
  <c r="P20" i="1" s="1"/>
</calcChain>
</file>

<file path=xl/sharedStrings.xml><?xml version="1.0" encoding="utf-8"?>
<sst xmlns="http://schemas.openxmlformats.org/spreadsheetml/2006/main" count="132" uniqueCount="69">
  <si>
    <t>Unit Options</t>
  </si>
  <si>
    <t>Channel</t>
  </si>
  <si>
    <t>Rain Region</t>
  </si>
  <si>
    <t>60 GHz Reliability</t>
  </si>
  <si>
    <t>Master</t>
  </si>
  <si>
    <t>Client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</si>
  <si>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</si>
  <si>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</si>
  <si>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</si>
  <si>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</si>
  <si>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</si>
  <si>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</si>
  <si>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</si>
  <si>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</si>
  <si>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</si>
  <si>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</si>
  <si>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</si>
  <si>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</si>
  <si>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</si>
  <si>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</si>
  <si>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</si>
  <si>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</si>
  <si>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</si>
  <si>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Reliability</t>
  </si>
  <si>
    <t>Cf</t>
  </si>
  <si>
    <t>O2 loss</t>
  </si>
  <si>
    <t>Rain Loss</t>
  </si>
  <si>
    <t>FSPL</t>
  </si>
  <si>
    <t>FSPL+O2</t>
  </si>
  <si>
    <t>No Rain</t>
  </si>
  <si>
    <t>TX Power</t>
  </si>
  <si>
    <t>TX Antenna</t>
  </si>
  <si>
    <t>RX Antenna</t>
  </si>
  <si>
    <t>300Mbps</t>
  </si>
  <si>
    <t>1Gbps</t>
  </si>
  <si>
    <t>2Gbps</t>
  </si>
  <si>
    <t>3Gbps</t>
  </si>
  <si>
    <t>Rain</t>
  </si>
  <si>
    <t>1) 99.999%</t>
  </si>
  <si>
    <t>2) 99.995%</t>
  </si>
  <si>
    <t>3) 99.99%</t>
  </si>
  <si>
    <t>4) 99.95%</t>
  </si>
  <si>
    <t>5) 99.9%</t>
  </si>
  <si>
    <t>6) 99.5%</t>
  </si>
  <si>
    <t>7) 99%</t>
  </si>
  <si>
    <t>A) ML-60-35</t>
  </si>
  <si>
    <t>B) ML-60-19</t>
  </si>
  <si>
    <t>C) ML-60-35-1</t>
  </si>
  <si>
    <t>D) ML-60-19-1</t>
  </si>
  <si>
    <t>E) ML2.5-60-35</t>
  </si>
  <si>
    <t>F) ML2.5-60-35-1</t>
  </si>
  <si>
    <t>G) ML2.5-60-19</t>
  </si>
  <si>
    <t>H) ML2.5-60-19-1</t>
  </si>
  <si>
    <t>I) ML-60-30-18</t>
  </si>
  <si>
    <t>J) ML2.5-60-BF-18</t>
  </si>
  <si>
    <t>K) ML-60-LW</t>
  </si>
  <si>
    <t>L) ML-60-LW-DO</t>
  </si>
  <si>
    <t>M) ML-60-10G-360</t>
  </si>
  <si>
    <t>Welcome to IgniteNet™ and the MetroLinq™ Product Platform</t>
  </si>
  <si>
    <t>Expected Distance Limit</t>
  </si>
  <si>
    <t>(Meters)</t>
  </si>
  <si>
    <t>Distance (Meters)</t>
  </si>
  <si>
    <t>Expected RSSI</t>
  </si>
  <si>
    <r>
      <t xml:space="preserve">Please make your selections from the boxes in Orange                                                  </t>
    </r>
    <r>
      <rPr>
        <b/>
        <i/>
        <sz val="14"/>
        <color rgb="FFFFC000"/>
        <rFont val="Calibri"/>
        <family val="2"/>
        <scheme val="minor"/>
      </rPr>
      <t>Rain regions can be estimated on 'Rain Regions' Sheet</t>
    </r>
  </si>
  <si>
    <t>Target Distance (Meters)</t>
  </si>
  <si>
    <r>
      <t>LinqPath</t>
    </r>
    <r>
      <rPr>
        <sz val="36"/>
        <color theme="1"/>
        <rFont val="Calibri"/>
        <family val="2"/>
      </rPr>
      <t>™</t>
    </r>
  </si>
  <si>
    <t>*Actual Field Results May Vary</t>
  </si>
  <si>
    <t xml:space="preserve">*All results are assuming LOS and no Fresnel zone obstacles </t>
  </si>
  <si>
    <t>*3Gbps and 2Gbps Throughput not available on all models.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</si>
</sst>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theme="1"/>
      <name val="Calibri"/>
      <family val="2"/>
    </font>
    <font>
      <b/>
      <sz val="14"/>
      <color rgb="FFFFC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rgb="FFFFC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/>
    <xf numFmtId="164" fontId="1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right" vertical="center" textRotation="90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101021395994139E-2"/>
          <c:y val="2.1266460261322308E-2"/>
          <c:w val="0.83656369876842318"/>
          <c:h val="0.941719044726691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Sheet2!$D$36</c:f>
              <c:strCache>
                <c:ptCount val="1"/>
                <c:pt idx="0">
                  <c:v>No Rain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Sheet2!$C$37:$C$186</c:f>
              <c:numCache>
                <c:formatCode>General</c:formatCode>
                <c:ptCount val="15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  <c:pt idx="99">
                  <c:v>2000</c:v>
                </c:pt>
                <c:pt idx="100">
                  <c:v>2020</c:v>
                </c:pt>
                <c:pt idx="101">
                  <c:v>2040</c:v>
                </c:pt>
                <c:pt idx="102">
                  <c:v>2060</c:v>
                </c:pt>
                <c:pt idx="103">
                  <c:v>2080</c:v>
                </c:pt>
                <c:pt idx="104">
                  <c:v>2100</c:v>
                </c:pt>
                <c:pt idx="105">
                  <c:v>2120</c:v>
                </c:pt>
                <c:pt idx="106">
                  <c:v>2140</c:v>
                </c:pt>
                <c:pt idx="107">
                  <c:v>2160</c:v>
                </c:pt>
                <c:pt idx="108">
                  <c:v>2180</c:v>
                </c:pt>
                <c:pt idx="109">
                  <c:v>2200</c:v>
                </c:pt>
                <c:pt idx="110">
                  <c:v>2220</c:v>
                </c:pt>
                <c:pt idx="111">
                  <c:v>2240</c:v>
                </c:pt>
                <c:pt idx="112">
                  <c:v>2260</c:v>
                </c:pt>
                <c:pt idx="113">
                  <c:v>2280</c:v>
                </c:pt>
                <c:pt idx="114">
                  <c:v>2300</c:v>
                </c:pt>
                <c:pt idx="115">
                  <c:v>2320</c:v>
                </c:pt>
                <c:pt idx="116">
                  <c:v>2340</c:v>
                </c:pt>
                <c:pt idx="117">
                  <c:v>2360</c:v>
                </c:pt>
                <c:pt idx="118">
                  <c:v>2380</c:v>
                </c:pt>
                <c:pt idx="119">
                  <c:v>2400</c:v>
                </c:pt>
                <c:pt idx="120">
                  <c:v>2420</c:v>
                </c:pt>
                <c:pt idx="121">
                  <c:v>2440</c:v>
                </c:pt>
                <c:pt idx="122">
                  <c:v>2460</c:v>
                </c:pt>
                <c:pt idx="123">
                  <c:v>2480</c:v>
                </c:pt>
                <c:pt idx="124">
                  <c:v>2500</c:v>
                </c:pt>
                <c:pt idx="125">
                  <c:v>2520</c:v>
                </c:pt>
                <c:pt idx="126">
                  <c:v>2540</c:v>
                </c:pt>
                <c:pt idx="127">
                  <c:v>2560</c:v>
                </c:pt>
                <c:pt idx="128">
                  <c:v>2580</c:v>
                </c:pt>
                <c:pt idx="129">
                  <c:v>2600</c:v>
                </c:pt>
                <c:pt idx="130">
                  <c:v>2620</c:v>
                </c:pt>
                <c:pt idx="131">
                  <c:v>2640</c:v>
                </c:pt>
                <c:pt idx="132">
                  <c:v>2660</c:v>
                </c:pt>
                <c:pt idx="133">
                  <c:v>2680</c:v>
                </c:pt>
                <c:pt idx="134">
                  <c:v>2700</c:v>
                </c:pt>
                <c:pt idx="135">
                  <c:v>2720</c:v>
                </c:pt>
                <c:pt idx="136">
                  <c:v>2740</c:v>
                </c:pt>
                <c:pt idx="137">
                  <c:v>2760</c:v>
                </c:pt>
                <c:pt idx="138">
                  <c:v>2780</c:v>
                </c:pt>
                <c:pt idx="139">
                  <c:v>2800</c:v>
                </c:pt>
                <c:pt idx="140">
                  <c:v>2820</c:v>
                </c:pt>
                <c:pt idx="141">
                  <c:v>2840</c:v>
                </c:pt>
                <c:pt idx="142">
                  <c:v>2860</c:v>
                </c:pt>
                <c:pt idx="143">
                  <c:v>2880</c:v>
                </c:pt>
                <c:pt idx="144">
                  <c:v>2900</c:v>
                </c:pt>
                <c:pt idx="145">
                  <c:v>2920</c:v>
                </c:pt>
                <c:pt idx="146">
                  <c:v>2940</c:v>
                </c:pt>
                <c:pt idx="147">
                  <c:v>2960</c:v>
                </c:pt>
                <c:pt idx="148">
                  <c:v>2980</c:v>
                </c:pt>
                <c:pt idx="149">
                  <c:v>3000</c:v>
                </c:pt>
              </c:numCache>
            </c:numRef>
          </c:xVal>
          <c:yVal>
            <c:numRef>
              <c:f>Sheet2!$D$37:$D$186</c:f>
              <c:numCache>
                <c:formatCode>General</c:formatCode>
                <c:ptCount val="150"/>
                <c:pt idx="0">
                  <c:v>1.1178999693084961</c:v>
                </c:pt>
                <c:pt idx="1">
                  <c:v>-5.0826999439711216</c:v>
                </c:pt>
                <c:pt idx="2">
                  <c:v>-8.7845251250847554</c:v>
                </c:pt>
                <c:pt idx="3">
                  <c:v>-11.463299857250746</c:v>
                </c:pt>
                <c:pt idx="4">
                  <c:v>-13.581500117411878</c:v>
                </c:pt>
                <c:pt idx="5">
                  <c:v>-15.345125038364358</c:v>
                </c:pt>
                <c:pt idx="6">
                  <c:v>-16.864060830976641</c:v>
                </c:pt>
                <c:pt idx="7">
                  <c:v>-18.20389977053037</c:v>
                </c:pt>
                <c:pt idx="8">
                  <c:v>-19.406950219477991</c:v>
                </c:pt>
                <c:pt idx="9">
                  <c:v>-20.502100030691494</c:v>
                </c:pt>
                <c:pt idx="10">
                  <c:v>-21.509953733856008</c:v>
                </c:pt>
                <c:pt idx="11">
                  <c:v>-22.445724951643982</c:v>
                </c:pt>
                <c:pt idx="12">
                  <c:v>-23.320967076828239</c:v>
                </c:pt>
                <c:pt idx="13">
                  <c:v>-24.144660744256257</c:v>
                </c:pt>
                <c:pt idx="14">
                  <c:v>-24.923925211805127</c:v>
                </c:pt>
                <c:pt idx="15">
                  <c:v>-25.664499683809993</c:v>
                </c:pt>
                <c:pt idx="16">
                  <c:v>-26.371078458256974</c:v>
                </c:pt>
                <c:pt idx="17">
                  <c:v>-27.047550132757607</c:v>
                </c:pt>
                <c:pt idx="18">
                  <c:v>-27.697172049748076</c:v>
                </c:pt>
                <c:pt idx="19">
                  <c:v>-28.322699943971116</c:v>
                </c:pt>
                <c:pt idx="20">
                  <c:v>-28.926485925369875</c:v>
                </c:pt>
                <c:pt idx="21">
                  <c:v>-29.510553647135609</c:v>
                </c:pt>
                <c:pt idx="22">
                  <c:v>-30.076656751043359</c:v>
                </c:pt>
                <c:pt idx="23">
                  <c:v>-30.626324864923603</c:v>
                </c:pt>
                <c:pt idx="24">
                  <c:v>-31.160900204132247</c:v>
                </c:pt>
                <c:pt idx="25">
                  <c:v>-31.681566990107854</c:v>
                </c:pt>
                <c:pt idx="26">
                  <c:v>-32.189375313871238</c:v>
                </c:pt>
                <c:pt idx="27">
                  <c:v>-32.685260657535878</c:v>
                </c:pt>
                <c:pt idx="28">
                  <c:v>-33.17005998867063</c:v>
                </c:pt>
                <c:pt idx="29">
                  <c:v>-33.644525125084755</c:v>
                </c:pt>
                <c:pt idx="30">
                  <c:v>-34.109333907376964</c:v>
                </c:pt>
                <c:pt idx="31">
                  <c:v>-34.565099597089613</c:v>
                </c:pt>
                <c:pt idx="32">
                  <c:v>-35.01237882824924</c:v>
                </c:pt>
                <c:pt idx="33">
                  <c:v>-35.451678371536588</c:v>
                </c:pt>
                <c:pt idx="34">
                  <c:v>-35.883460917697022</c:v>
                </c:pt>
                <c:pt idx="35">
                  <c:v>-36.308150046037241</c:v>
                </c:pt>
                <c:pt idx="36">
                  <c:v>-36.726134512031393</c:v>
                </c:pt>
                <c:pt idx="37">
                  <c:v>-37.137771963027689</c:v>
                </c:pt>
                <c:pt idx="38">
                  <c:v>-37.543392171221484</c:v>
                </c:pt>
                <c:pt idx="39">
                  <c:v>-37.943299857250736</c:v>
                </c:pt>
                <c:pt idx="40">
                  <c:v>-38.337777165086209</c:v>
                </c:pt>
                <c:pt idx="41">
                  <c:v>-38.727085838649487</c:v>
                </c:pt>
                <c:pt idx="42">
                  <c:v>-39.111469142283227</c:v>
                </c:pt>
                <c:pt idx="43">
                  <c:v>-39.491153560415228</c:v>
                </c:pt>
                <c:pt idx="44">
                  <c:v>-39.86635030619837</c:v>
                </c:pt>
                <c:pt idx="45">
                  <c:v>-40.237256664322985</c:v>
                </c:pt>
                <c:pt idx="46">
                  <c:v>-40.604057189405836</c:v>
                </c:pt>
                <c:pt idx="47">
                  <c:v>-40.966924778203236</c:v>
                </c:pt>
                <c:pt idx="48">
                  <c:v>-41.326021631261767</c:v>
                </c:pt>
                <c:pt idx="49">
                  <c:v>-41.681500117411872</c:v>
                </c:pt>
                <c:pt idx="50">
                  <c:v>-42.033503552650245</c:v>
                </c:pt>
                <c:pt idx="51">
                  <c:v>-42.382166903387485</c:v>
                </c:pt>
                <c:pt idx="52">
                  <c:v>-42.727617422707254</c:v>
                </c:pt>
                <c:pt idx="53">
                  <c:v>-43.069975227150877</c:v>
                </c:pt>
                <c:pt idx="54">
                  <c:v>-43.409353820576399</c:v>
                </c:pt>
                <c:pt idx="55">
                  <c:v>-43.745860570815523</c:v>
                </c:pt>
                <c:pt idx="56">
                  <c:v>-44.079597144141303</c:v>
                </c:pt>
                <c:pt idx="57">
                  <c:v>-44.410659901950226</c:v>
                </c:pt>
                <c:pt idx="58">
                  <c:v>-44.739140263534381</c:v>
                </c:pt>
                <c:pt idx="59">
                  <c:v>-45.065125038364386</c:v>
                </c:pt>
                <c:pt idx="60">
                  <c:v>-45.388696730906844</c:v>
                </c:pt>
                <c:pt idx="61">
                  <c:v>-45.709933820656573</c:v>
                </c:pt>
                <c:pt idx="62">
                  <c:v>-46.028911019763115</c:v>
                </c:pt>
                <c:pt idx="63">
                  <c:v>-46.345699510369258</c:v>
                </c:pt>
                <c:pt idx="64">
                  <c:v>-46.660367163548585</c:v>
                </c:pt>
                <c:pt idx="65">
                  <c:v>-46.972978741528863</c:v>
                </c:pt>
                <c:pt idx="66">
                  <c:v>-47.283596084708023</c:v>
                </c:pt>
                <c:pt idx="67">
                  <c:v>-47.592278284816246</c:v>
                </c:pt>
                <c:pt idx="68">
                  <c:v>-47.899081845436598</c:v>
                </c:pt>
                <c:pt idx="69">
                  <c:v>-48.20406083097663</c:v>
                </c:pt>
                <c:pt idx="70">
                  <c:v>-48.507267005073004</c:v>
                </c:pt>
                <c:pt idx="71">
                  <c:v>-48.808749959316884</c:v>
                </c:pt>
                <c:pt idx="72">
                  <c:v>-49.108557233100612</c:v>
                </c:pt>
                <c:pt idx="73">
                  <c:v>-49.406734425311015</c:v>
                </c:pt>
                <c:pt idx="74">
                  <c:v>-49.703325298525499</c:v>
                </c:pt>
                <c:pt idx="75">
                  <c:v>-49.998371876307317</c:v>
                </c:pt>
                <c:pt idx="76">
                  <c:v>-50.291914534141142</c:v>
                </c:pt>
                <c:pt idx="77">
                  <c:v>-50.583992084501091</c:v>
                </c:pt>
                <c:pt idx="78">
                  <c:v>-50.874641856500318</c:v>
                </c:pt>
                <c:pt idx="79">
                  <c:v>-51.163899770530378</c:v>
                </c:pt>
                <c:pt idx="80">
                  <c:v>-51.451800408264489</c:v>
                </c:pt>
                <c:pt idx="81">
                  <c:v>-51.738377078365829</c:v>
                </c:pt>
                <c:pt idx="82">
                  <c:v>-52.023661878212977</c:v>
                </c:pt>
                <c:pt idx="83">
                  <c:v>-52.307685751929114</c:v>
                </c:pt>
                <c:pt idx="84">
                  <c:v>-52.590478544977373</c:v>
                </c:pt>
                <c:pt idx="85">
                  <c:v>-52.872069055562832</c:v>
                </c:pt>
                <c:pt idx="86">
                  <c:v>-53.152485083063851</c:v>
                </c:pt>
                <c:pt idx="87">
                  <c:v>-53.431753473694869</c:v>
                </c:pt>
                <c:pt idx="88">
                  <c:v>-53.709900163589765</c:v>
                </c:pt>
                <c:pt idx="89">
                  <c:v>-53.98695021947799</c:v>
                </c:pt>
                <c:pt idx="90">
                  <c:v>-54.262927877113384</c:v>
                </c:pt>
                <c:pt idx="91">
                  <c:v>-54.537856577602611</c:v>
                </c:pt>
                <c:pt idx="92">
                  <c:v>-54.811759001770213</c:v>
                </c:pt>
                <c:pt idx="93">
                  <c:v>-55.084657102685441</c:v>
                </c:pt>
                <c:pt idx="94">
                  <c:v>-55.356572136468429</c:v>
                </c:pt>
                <c:pt idx="95">
                  <c:v>-55.627524691482876</c:v>
                </c:pt>
                <c:pt idx="96">
                  <c:v>-55.897534716016395</c:v>
                </c:pt>
                <c:pt idx="97">
                  <c:v>-56.166621544541385</c:v>
                </c:pt>
                <c:pt idx="98">
                  <c:v>-56.434803922642487</c:v>
                </c:pt>
                <c:pt idx="99">
                  <c:v>-56.702100030691497</c:v>
                </c:pt>
                <c:pt idx="100">
                  <c:v>-56.968527506344344</c:v>
                </c:pt>
                <c:pt idx="101">
                  <c:v>-57.234103465929877</c:v>
                </c:pt>
                <c:pt idx="102">
                  <c:v>-57.498844524794919</c:v>
                </c:pt>
                <c:pt idx="103">
                  <c:v>-57.762766816667096</c:v>
                </c:pt>
                <c:pt idx="104">
                  <c:v>-58.025886012090268</c:v>
                </c:pt>
                <c:pt idx="105">
                  <c:v>-58.288217335986872</c:v>
                </c:pt>
                <c:pt idx="106">
                  <c:v>-58.549775584395661</c:v>
                </c:pt>
                <c:pt idx="107">
                  <c:v>-58.810575140430501</c:v>
                </c:pt>
                <c:pt idx="108">
                  <c:v>-59.070629989503971</c:v>
                </c:pt>
                <c:pt idx="109">
                  <c:v>-59.32995373385603</c:v>
                </c:pt>
                <c:pt idx="110">
                  <c:v>-59.588559606424639</c:v>
                </c:pt>
                <c:pt idx="111">
                  <c:v>-59.846460484095104</c:v>
                </c:pt>
                <c:pt idx="112">
                  <c:v>-60.103668900359907</c:v>
                </c:pt>
                <c:pt idx="113">
                  <c:v>-60.360197057420947</c:v>
                </c:pt>
                <c:pt idx="114">
                  <c:v>-60.616056837763722</c:v>
                </c:pt>
                <c:pt idx="115">
                  <c:v>-60.871259815229848</c:v>
                </c:pt>
                <c:pt idx="116">
                  <c:v>-61.125817265614728</c:v>
                </c:pt>
                <c:pt idx="117">
                  <c:v>-61.379740176814011</c:v>
                </c:pt>
                <c:pt idx="118">
                  <c:v>-61.633039258542084</c:v>
                </c:pt>
                <c:pt idx="119">
                  <c:v>-61.885724951643994</c:v>
                </c:pt>
                <c:pt idx="120">
                  <c:v>-62.137807437020484</c:v>
                </c:pt>
                <c:pt idx="121">
                  <c:v>-62.389296644186487</c:v>
                </c:pt>
                <c:pt idx="122">
                  <c:v>-62.640202259479452</c:v>
                </c:pt>
                <c:pt idx="123">
                  <c:v>-62.890533733936195</c:v>
                </c:pt>
                <c:pt idx="124">
                  <c:v>-63.140300290852622</c:v>
                </c:pt>
                <c:pt idx="125">
                  <c:v>-63.389510933042743</c:v>
                </c:pt>
                <c:pt idx="126">
                  <c:v>-63.638174449810663</c:v>
                </c:pt>
                <c:pt idx="127">
                  <c:v>-63.886299423648865</c:v>
                </c:pt>
                <c:pt idx="128">
                  <c:v>-64.133894236676468</c:v>
                </c:pt>
                <c:pt idx="129">
                  <c:v>-64.380967076828227</c:v>
                </c:pt>
                <c:pt idx="130">
                  <c:v>-64.627525943806745</c:v>
                </c:pt>
                <c:pt idx="131">
                  <c:v>-64.873578654808483</c:v>
                </c:pt>
                <c:pt idx="132">
                  <c:v>-65.119132850033225</c:v>
                </c:pt>
                <c:pt idx="133">
                  <c:v>-65.36419599798765</c:v>
                </c:pt>
                <c:pt idx="134">
                  <c:v>-65.608775400591639</c:v>
                </c:pt>
                <c:pt idx="135">
                  <c:v>-65.852878198095851</c:v>
                </c:pt>
                <c:pt idx="136">
                  <c:v>-66.096511373819624</c:v>
                </c:pt>
                <c:pt idx="137">
                  <c:v>-66.339681758716239</c:v>
                </c:pt>
                <c:pt idx="138">
                  <c:v>-66.582396035773428</c:v>
                </c:pt>
                <c:pt idx="139">
                  <c:v>-66.824660744256249</c:v>
                </c:pt>
                <c:pt idx="140">
                  <c:v>-67.066482283799076</c:v>
                </c:pt>
                <c:pt idx="141">
                  <c:v>-67.30786691835263</c:v>
                </c:pt>
                <c:pt idx="142">
                  <c:v>-67.548820779992752</c:v>
                </c:pt>
                <c:pt idx="143">
                  <c:v>-67.789349872596489</c:v>
                </c:pt>
                <c:pt idx="144">
                  <c:v>-68.029460075390972</c:v>
                </c:pt>
                <c:pt idx="145">
                  <c:v>-68.269157146380252</c:v>
                </c:pt>
                <c:pt idx="146">
                  <c:v>-68.508446725655034</c:v>
                </c:pt>
                <c:pt idx="147">
                  <c:v>-68.747334338590633</c:v>
                </c:pt>
                <c:pt idx="148">
                  <c:v>-68.985825398936981</c:v>
                </c:pt>
                <c:pt idx="149">
                  <c:v>-69.223925211805124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98-4D9F-B70B-8055CB35BB21}"/>
            </c:ext>
          </c:extLst>
        </c:ser>
        <c:ser>
          <c:idx val="1"/>
          <c:order val="1"/>
          <c:tx>
            <c:strRef>
              <c:f>Sheet2!$E$36</c:f>
              <c:strCache>
                <c:ptCount val="1"/>
                <c:pt idx="0">
                  <c:v>Rain Loss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Sheet2!$C$37:$C$186</c:f>
              <c:numCache>
                <c:formatCode>General</c:formatCode>
                <c:ptCount val="15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  <c:pt idx="99">
                  <c:v>2000</c:v>
                </c:pt>
                <c:pt idx="100">
                  <c:v>2020</c:v>
                </c:pt>
                <c:pt idx="101">
                  <c:v>2040</c:v>
                </c:pt>
                <c:pt idx="102">
                  <c:v>2060</c:v>
                </c:pt>
                <c:pt idx="103">
                  <c:v>2080</c:v>
                </c:pt>
                <c:pt idx="104">
                  <c:v>2100</c:v>
                </c:pt>
                <c:pt idx="105">
                  <c:v>2120</c:v>
                </c:pt>
                <c:pt idx="106">
                  <c:v>2140</c:v>
                </c:pt>
                <c:pt idx="107">
                  <c:v>2160</c:v>
                </c:pt>
                <c:pt idx="108">
                  <c:v>2180</c:v>
                </c:pt>
                <c:pt idx="109">
                  <c:v>2200</c:v>
                </c:pt>
                <c:pt idx="110">
                  <c:v>2220</c:v>
                </c:pt>
                <c:pt idx="111">
                  <c:v>2240</c:v>
                </c:pt>
                <c:pt idx="112">
                  <c:v>2260</c:v>
                </c:pt>
                <c:pt idx="113">
                  <c:v>2280</c:v>
                </c:pt>
                <c:pt idx="114">
                  <c:v>2300</c:v>
                </c:pt>
                <c:pt idx="115">
                  <c:v>2320</c:v>
                </c:pt>
                <c:pt idx="116">
                  <c:v>2340</c:v>
                </c:pt>
                <c:pt idx="117">
                  <c:v>2360</c:v>
                </c:pt>
                <c:pt idx="118">
                  <c:v>2380</c:v>
                </c:pt>
                <c:pt idx="119">
                  <c:v>2400</c:v>
                </c:pt>
                <c:pt idx="120">
                  <c:v>2420</c:v>
                </c:pt>
                <c:pt idx="121">
                  <c:v>2440</c:v>
                </c:pt>
                <c:pt idx="122">
                  <c:v>2460</c:v>
                </c:pt>
                <c:pt idx="123">
                  <c:v>2480</c:v>
                </c:pt>
                <c:pt idx="124">
                  <c:v>2500</c:v>
                </c:pt>
                <c:pt idx="125">
                  <c:v>2520</c:v>
                </c:pt>
                <c:pt idx="126">
                  <c:v>2540</c:v>
                </c:pt>
                <c:pt idx="127">
                  <c:v>2560</c:v>
                </c:pt>
                <c:pt idx="128">
                  <c:v>2580</c:v>
                </c:pt>
                <c:pt idx="129">
                  <c:v>2600</c:v>
                </c:pt>
                <c:pt idx="130">
                  <c:v>2620</c:v>
                </c:pt>
                <c:pt idx="131">
                  <c:v>2640</c:v>
                </c:pt>
                <c:pt idx="132">
                  <c:v>2660</c:v>
                </c:pt>
                <c:pt idx="133">
                  <c:v>2680</c:v>
                </c:pt>
                <c:pt idx="134">
                  <c:v>2700</c:v>
                </c:pt>
                <c:pt idx="135">
                  <c:v>2720</c:v>
                </c:pt>
                <c:pt idx="136">
                  <c:v>2740</c:v>
                </c:pt>
                <c:pt idx="137">
                  <c:v>2760</c:v>
                </c:pt>
                <c:pt idx="138">
                  <c:v>2780</c:v>
                </c:pt>
                <c:pt idx="139">
                  <c:v>2800</c:v>
                </c:pt>
                <c:pt idx="140">
                  <c:v>2820</c:v>
                </c:pt>
                <c:pt idx="141">
                  <c:v>2840</c:v>
                </c:pt>
                <c:pt idx="142">
                  <c:v>2860</c:v>
                </c:pt>
                <c:pt idx="143">
                  <c:v>2880</c:v>
                </c:pt>
                <c:pt idx="144">
                  <c:v>2900</c:v>
                </c:pt>
                <c:pt idx="145">
                  <c:v>2920</c:v>
                </c:pt>
                <c:pt idx="146">
                  <c:v>2940</c:v>
                </c:pt>
                <c:pt idx="147">
                  <c:v>2960</c:v>
                </c:pt>
                <c:pt idx="148">
                  <c:v>2980</c:v>
                </c:pt>
                <c:pt idx="149">
                  <c:v>3000</c:v>
                </c:pt>
              </c:numCache>
            </c:numRef>
          </c:xVal>
          <c:yVal>
            <c:numRef>
              <c:f>Sheet2!$E$37:$E$186</c:f>
              <c:numCache>
                <c:formatCode>General</c:formatCode>
                <c:ptCount val="150"/>
                <c:pt idx="0">
                  <c:v>0.62825040570849611</c:v>
                </c:pt>
                <c:pt idx="1">
                  <c:v>-6.0619990711711216</c:v>
                </c:pt>
                <c:pt idx="2">
                  <c:v>-10.253473815884755</c:v>
                </c:pt>
                <c:pt idx="3">
                  <c:v>-13.421898111650746</c:v>
                </c:pt>
                <c:pt idx="4">
                  <c:v>-16.029747935411876</c:v>
                </c:pt>
                <c:pt idx="5">
                  <c:v>-18.283022419964357</c:v>
                </c:pt>
                <c:pt idx="6">
                  <c:v>-20.29160777617664</c:v>
                </c:pt>
                <c:pt idx="7">
                  <c:v>-22.12109627933037</c:v>
                </c:pt>
                <c:pt idx="8">
                  <c:v>-23.813796291877992</c:v>
                </c:pt>
                <c:pt idx="9">
                  <c:v>-25.398595666691495</c:v>
                </c:pt>
                <c:pt idx="10">
                  <c:v>-26.89609893345601</c:v>
                </c:pt>
                <c:pt idx="11">
                  <c:v>-28.32151971484398</c:v>
                </c:pt>
                <c:pt idx="12">
                  <c:v>-29.686411403628238</c:v>
                </c:pt>
                <c:pt idx="13">
                  <c:v>-30.999754634656256</c:v>
                </c:pt>
                <c:pt idx="14">
                  <c:v>-32.268668665805123</c:v>
                </c:pt>
                <c:pt idx="15">
                  <c:v>-33.498892701409993</c:v>
                </c:pt>
                <c:pt idx="16">
                  <c:v>-34.695121039456978</c:v>
                </c:pt>
                <c:pt idx="17">
                  <c:v>-35.861242277557608</c:v>
                </c:pt>
                <c:pt idx="18">
                  <c:v>-37.000513758148074</c:v>
                </c:pt>
                <c:pt idx="19">
                  <c:v>-38.115691215971118</c:v>
                </c:pt>
                <c:pt idx="20">
                  <c:v>-39.209126760969873</c:v>
                </c:pt>
                <c:pt idx="21">
                  <c:v>-40.282844046335612</c:v>
                </c:pt>
                <c:pt idx="22">
                  <c:v>-41.338596713843359</c:v>
                </c:pt>
                <c:pt idx="23">
                  <c:v>-42.3779143913236</c:v>
                </c:pt>
                <c:pt idx="24">
                  <c:v>-43.402139294132247</c:v>
                </c:pt>
                <c:pt idx="25">
                  <c:v>-44.412455643707851</c:v>
                </c:pt>
                <c:pt idx="26">
                  <c:v>-45.40991353107124</c:v>
                </c:pt>
                <c:pt idx="27">
                  <c:v>-46.395448438335876</c:v>
                </c:pt>
                <c:pt idx="28">
                  <c:v>-47.369897333070632</c:v>
                </c:pt>
                <c:pt idx="29">
                  <c:v>-48.334012033084754</c:v>
                </c:pt>
                <c:pt idx="30">
                  <c:v>-49.288470378976967</c:v>
                </c:pt>
                <c:pt idx="31">
                  <c:v>-50.233885632289613</c:v>
                </c:pt>
                <c:pt idx="32">
                  <c:v>-51.170814427049237</c:v>
                </c:pt>
                <c:pt idx="33">
                  <c:v>-52.099763533936589</c:v>
                </c:pt>
                <c:pt idx="34">
                  <c:v>-53.02119564369702</c:v>
                </c:pt>
                <c:pt idx="35">
                  <c:v>-53.935534335637243</c:v>
                </c:pt>
                <c:pt idx="36">
                  <c:v>-54.843168365231392</c:v>
                </c:pt>
                <c:pt idx="37">
                  <c:v>-55.744455379827684</c:v>
                </c:pt>
                <c:pt idx="38">
                  <c:v>-56.639725151621484</c:v>
                </c:pt>
                <c:pt idx="39">
                  <c:v>-57.52928240125074</c:v>
                </c:pt>
                <c:pt idx="40">
                  <c:v>-58.413409272686209</c:v>
                </c:pt>
                <c:pt idx="41">
                  <c:v>-59.292367509849484</c:v>
                </c:pt>
                <c:pt idx="42">
                  <c:v>-60.166400377083221</c:v>
                </c:pt>
                <c:pt idx="43">
                  <c:v>-61.035734358815226</c:v>
                </c:pt>
                <c:pt idx="44">
                  <c:v>-61.900580668198373</c:v>
                </c:pt>
                <c:pt idx="45">
                  <c:v>-62.761136589922984</c:v>
                </c:pt>
                <c:pt idx="46">
                  <c:v>-63.617586678605832</c:v>
                </c:pt>
                <c:pt idx="47">
                  <c:v>-64.470103831003229</c:v>
                </c:pt>
                <c:pt idx="48">
                  <c:v>-65.318850247661771</c:v>
                </c:pt>
                <c:pt idx="49">
                  <c:v>-66.163978297411873</c:v>
                </c:pt>
                <c:pt idx="50">
                  <c:v>-67.005631296250243</c:v>
                </c:pt>
                <c:pt idx="51">
                  <c:v>-67.84394421058748</c:v>
                </c:pt>
                <c:pt idx="52">
                  <c:v>-68.679044293507246</c:v>
                </c:pt>
                <c:pt idx="53">
                  <c:v>-69.51105166155088</c:v>
                </c:pt>
                <c:pt idx="54">
                  <c:v>-70.340079818576399</c:v>
                </c:pt>
                <c:pt idx="55">
                  <c:v>-71.16623613241552</c:v>
                </c:pt>
                <c:pt idx="56">
                  <c:v>-71.989622269341311</c:v>
                </c:pt>
                <c:pt idx="57">
                  <c:v>-72.81033459075023</c:v>
                </c:pt>
                <c:pt idx="58">
                  <c:v>-73.628464515934382</c:v>
                </c:pt>
                <c:pt idx="59">
                  <c:v>-74.444098854364384</c:v>
                </c:pt>
                <c:pt idx="60">
                  <c:v>-75.257320110506839</c:v>
                </c:pt>
                <c:pt idx="61">
                  <c:v>-76.06820676385658</c:v>
                </c:pt>
                <c:pt idx="62">
                  <c:v>-76.876833526563118</c:v>
                </c:pt>
                <c:pt idx="63">
                  <c:v>-77.683271580769258</c:v>
                </c:pt>
                <c:pt idx="64">
                  <c:v>-78.487588797548582</c:v>
                </c:pt>
                <c:pt idx="65">
                  <c:v>-79.289849939128857</c:v>
                </c:pt>
                <c:pt idx="66">
                  <c:v>-80.090116845908028</c:v>
                </c:pt>
                <c:pt idx="67">
                  <c:v>-80.888448609616248</c:v>
                </c:pt>
                <c:pt idx="68">
                  <c:v>-81.684901733836597</c:v>
                </c:pt>
                <c:pt idx="69">
                  <c:v>-82.479530282976626</c:v>
                </c:pt>
                <c:pt idx="70">
                  <c:v>-83.272386020672997</c:v>
                </c:pt>
                <c:pt idx="71">
                  <c:v>-84.063518538516888</c:v>
                </c:pt>
                <c:pt idx="72">
                  <c:v>-84.852975375900613</c:v>
                </c:pt>
                <c:pt idx="73">
                  <c:v>-85.640802131711013</c:v>
                </c:pt>
                <c:pt idx="74">
                  <c:v>-86.427042568525508</c:v>
                </c:pt>
                <c:pt idx="75">
                  <c:v>-87.211738709907308</c:v>
                </c:pt>
                <c:pt idx="76">
                  <c:v>-87.994930931341145</c:v>
                </c:pt>
                <c:pt idx="77">
                  <c:v>-88.77665804530109</c:v>
                </c:pt>
                <c:pt idx="78">
                  <c:v>-89.556957380900315</c:v>
                </c:pt>
                <c:pt idx="79">
                  <c:v>-90.335864858530385</c:v>
                </c:pt>
                <c:pt idx="80">
                  <c:v>-91.113415059864479</c:v>
                </c:pt>
                <c:pt idx="81">
                  <c:v>-91.88964129356583</c:v>
                </c:pt>
                <c:pt idx="82">
                  <c:v>-92.664575657012975</c:v>
                </c:pt>
                <c:pt idx="83">
                  <c:v>-93.438249094329109</c:v>
                </c:pt>
                <c:pt idx="84">
                  <c:v>-94.210691450977379</c:v>
                </c:pt>
                <c:pt idx="85">
                  <c:v>-94.981931525162821</c:v>
                </c:pt>
                <c:pt idx="86">
                  <c:v>-95.751997116263851</c:v>
                </c:pt>
                <c:pt idx="87">
                  <c:v>-96.520915070494866</c:v>
                </c:pt>
                <c:pt idx="88">
                  <c:v>-97.288711323989759</c:v>
                </c:pt>
                <c:pt idx="89">
                  <c:v>-98.055410943477995</c:v>
                </c:pt>
                <c:pt idx="90">
                  <c:v>-98.821038164713386</c:v>
                </c:pt>
                <c:pt idx="91">
                  <c:v>-99.585616428802609</c:v>
                </c:pt>
                <c:pt idx="92">
                  <c:v>-100.34916841657022</c:v>
                </c:pt>
                <c:pt idx="93">
                  <c:v>-101.11171608108543</c:v>
                </c:pt>
                <c:pt idx="94">
                  <c:v>-101.87328067846843</c:v>
                </c:pt>
                <c:pt idx="95">
                  <c:v>-102.63388279708288</c:v>
                </c:pt>
                <c:pt idx="96">
                  <c:v>-103.39354238521639</c:v>
                </c:pt>
                <c:pt idx="97">
                  <c:v>-104.15227877734139</c:v>
                </c:pt>
                <c:pt idx="98">
                  <c:v>-104.91011071904248</c:v>
                </c:pt>
                <c:pt idx="99">
                  <c:v>-105.6670563906915</c:v>
                </c:pt>
                <c:pt idx="100">
                  <c:v>-106.42313342994434</c:v>
                </c:pt>
                <c:pt idx="101">
                  <c:v>-107.17835895312987</c:v>
                </c:pt>
                <c:pt idx="102">
                  <c:v>-107.93274957559493</c:v>
                </c:pt>
                <c:pt idx="103">
                  <c:v>-108.68632143106709</c:v>
                </c:pt>
                <c:pt idx="104">
                  <c:v>-109.43909019009027</c:v>
                </c:pt>
                <c:pt idx="105">
                  <c:v>-110.19107107758687</c:v>
                </c:pt>
                <c:pt idx="106">
                  <c:v>-110.94227888959566</c:v>
                </c:pt>
                <c:pt idx="107">
                  <c:v>-111.69272800923051</c:v>
                </c:pt>
                <c:pt idx="108">
                  <c:v>-112.44243242190396</c:v>
                </c:pt>
                <c:pt idx="109">
                  <c:v>-113.19140572985603</c:v>
                </c:pt>
                <c:pt idx="110">
                  <c:v>-113.93966116602464</c:v>
                </c:pt>
                <c:pt idx="111">
                  <c:v>-114.6872116072951</c:v>
                </c:pt>
                <c:pt idx="112">
                  <c:v>-115.43406958715991</c:v>
                </c:pt>
                <c:pt idx="113">
                  <c:v>-116.18024730782095</c:v>
                </c:pt>
                <c:pt idx="114">
                  <c:v>-116.92575665176372</c:v>
                </c:pt>
                <c:pt idx="115">
                  <c:v>-117.67060919282986</c:v>
                </c:pt>
                <c:pt idx="116">
                  <c:v>-118.41481620681472</c:v>
                </c:pt>
                <c:pt idx="117">
                  <c:v>-119.15838868161401</c:v>
                </c:pt>
                <c:pt idx="118">
                  <c:v>-119.90133732694208</c:v>
                </c:pt>
                <c:pt idx="119">
                  <c:v>-120.64367258364399</c:v>
                </c:pt>
                <c:pt idx="120">
                  <c:v>-121.38540463262049</c:v>
                </c:pt>
                <c:pt idx="121">
                  <c:v>-122.12654340338648</c:v>
                </c:pt>
                <c:pt idx="122">
                  <c:v>-122.86709858227945</c:v>
                </c:pt>
                <c:pt idx="123">
                  <c:v>-123.60707962033619</c:v>
                </c:pt>
                <c:pt idx="124">
                  <c:v>-124.34649574085262</c:v>
                </c:pt>
                <c:pt idx="125">
                  <c:v>-125.08535594664275</c:v>
                </c:pt>
                <c:pt idx="126">
                  <c:v>-125.82366902701065</c:v>
                </c:pt>
                <c:pt idx="127">
                  <c:v>-126.56144356444887</c:v>
                </c:pt>
                <c:pt idx="128">
                  <c:v>-127.29868794107647</c:v>
                </c:pt>
                <c:pt idx="129">
                  <c:v>-128.03541034482822</c:v>
                </c:pt>
                <c:pt idx="130">
                  <c:v>-128.77161877540675</c:v>
                </c:pt>
                <c:pt idx="131">
                  <c:v>-129.5073210500085</c:v>
                </c:pt>
                <c:pt idx="132">
                  <c:v>-130.24252480883322</c:v>
                </c:pt>
                <c:pt idx="133">
                  <c:v>-130.97723752038763</c:v>
                </c:pt>
                <c:pt idx="134">
                  <c:v>-131.71146648659163</c:v>
                </c:pt>
                <c:pt idx="135">
                  <c:v>-132.44521884769586</c:v>
                </c:pt>
                <c:pt idx="136">
                  <c:v>-133.17850158701964</c:v>
                </c:pt>
                <c:pt idx="137">
                  <c:v>-133.91132153551624</c:v>
                </c:pt>
                <c:pt idx="138">
                  <c:v>-134.64368537617344</c:v>
                </c:pt>
                <c:pt idx="139">
                  <c:v>-135.37559964825624</c:v>
                </c:pt>
                <c:pt idx="140">
                  <c:v>-136.10707075139908</c:v>
                </c:pt>
                <c:pt idx="141">
                  <c:v>-136.83810494955264</c:v>
                </c:pt>
                <c:pt idx="142">
                  <c:v>-137.56870837479275</c:v>
                </c:pt>
                <c:pt idx="143">
                  <c:v>-138.29888703099647</c:v>
                </c:pt>
                <c:pt idx="144">
                  <c:v>-139.02864679739099</c:v>
                </c:pt>
                <c:pt idx="145">
                  <c:v>-139.75799343198025</c:v>
                </c:pt>
                <c:pt idx="146">
                  <c:v>-140.48693257485502</c:v>
                </c:pt>
                <c:pt idx="147">
                  <c:v>-141.21546975139063</c:v>
                </c:pt>
                <c:pt idx="148">
                  <c:v>-141.94361037533696</c:v>
                </c:pt>
                <c:pt idx="149">
                  <c:v>-142.67135975180514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898-4D9F-B70B-8055CB35BB21}"/>
            </c:ext>
          </c:extLst>
        </c:ser>
        <c:ser>
          <c:idx val="2"/>
          <c:order val="2"/>
          <c:tx>
            <c:strRef>
              <c:f>Sheet2!$F$36</c:f>
              <c:strCache>
                <c:ptCount val="1"/>
                <c:pt idx="0">
                  <c:v>300Mbps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Sheet2!$C$37:$C$186</c:f>
              <c:numCache>
                <c:formatCode>General</c:formatCode>
                <c:ptCount val="15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  <c:pt idx="99">
                  <c:v>2000</c:v>
                </c:pt>
                <c:pt idx="100">
                  <c:v>2020</c:v>
                </c:pt>
                <c:pt idx="101">
                  <c:v>2040</c:v>
                </c:pt>
                <c:pt idx="102">
                  <c:v>2060</c:v>
                </c:pt>
                <c:pt idx="103">
                  <c:v>2080</c:v>
                </c:pt>
                <c:pt idx="104">
                  <c:v>2100</c:v>
                </c:pt>
                <c:pt idx="105">
                  <c:v>2120</c:v>
                </c:pt>
                <c:pt idx="106">
                  <c:v>2140</c:v>
                </c:pt>
                <c:pt idx="107">
                  <c:v>2160</c:v>
                </c:pt>
                <c:pt idx="108">
                  <c:v>2180</c:v>
                </c:pt>
                <c:pt idx="109">
                  <c:v>2200</c:v>
                </c:pt>
                <c:pt idx="110">
                  <c:v>2220</c:v>
                </c:pt>
                <c:pt idx="111">
                  <c:v>2240</c:v>
                </c:pt>
                <c:pt idx="112">
                  <c:v>2260</c:v>
                </c:pt>
                <c:pt idx="113">
                  <c:v>2280</c:v>
                </c:pt>
                <c:pt idx="114">
                  <c:v>2300</c:v>
                </c:pt>
                <c:pt idx="115">
                  <c:v>2320</c:v>
                </c:pt>
                <c:pt idx="116">
                  <c:v>2340</c:v>
                </c:pt>
                <c:pt idx="117">
                  <c:v>2360</c:v>
                </c:pt>
                <c:pt idx="118">
                  <c:v>2380</c:v>
                </c:pt>
                <c:pt idx="119">
                  <c:v>2400</c:v>
                </c:pt>
                <c:pt idx="120">
                  <c:v>2420</c:v>
                </c:pt>
                <c:pt idx="121">
                  <c:v>2440</c:v>
                </c:pt>
                <c:pt idx="122">
                  <c:v>2460</c:v>
                </c:pt>
                <c:pt idx="123">
                  <c:v>2480</c:v>
                </c:pt>
                <c:pt idx="124">
                  <c:v>2500</c:v>
                </c:pt>
                <c:pt idx="125">
                  <c:v>2520</c:v>
                </c:pt>
                <c:pt idx="126">
                  <c:v>2540</c:v>
                </c:pt>
                <c:pt idx="127">
                  <c:v>2560</c:v>
                </c:pt>
                <c:pt idx="128">
                  <c:v>2580</c:v>
                </c:pt>
                <c:pt idx="129">
                  <c:v>2600</c:v>
                </c:pt>
                <c:pt idx="130">
                  <c:v>2620</c:v>
                </c:pt>
                <c:pt idx="131">
                  <c:v>2640</c:v>
                </c:pt>
                <c:pt idx="132">
                  <c:v>2660</c:v>
                </c:pt>
                <c:pt idx="133">
                  <c:v>2680</c:v>
                </c:pt>
                <c:pt idx="134">
                  <c:v>2700</c:v>
                </c:pt>
                <c:pt idx="135">
                  <c:v>2720</c:v>
                </c:pt>
                <c:pt idx="136">
                  <c:v>2740</c:v>
                </c:pt>
                <c:pt idx="137">
                  <c:v>2760</c:v>
                </c:pt>
                <c:pt idx="138">
                  <c:v>2780</c:v>
                </c:pt>
                <c:pt idx="139">
                  <c:v>2800</c:v>
                </c:pt>
                <c:pt idx="140">
                  <c:v>2820</c:v>
                </c:pt>
                <c:pt idx="141">
                  <c:v>2840</c:v>
                </c:pt>
                <c:pt idx="142">
                  <c:v>2860</c:v>
                </c:pt>
                <c:pt idx="143">
                  <c:v>2880</c:v>
                </c:pt>
                <c:pt idx="144">
                  <c:v>2900</c:v>
                </c:pt>
                <c:pt idx="145">
                  <c:v>2920</c:v>
                </c:pt>
                <c:pt idx="146">
                  <c:v>2940</c:v>
                </c:pt>
                <c:pt idx="147">
                  <c:v>2960</c:v>
                </c:pt>
                <c:pt idx="148">
                  <c:v>2980</c:v>
                </c:pt>
                <c:pt idx="149">
                  <c:v>3000</c:v>
                </c:pt>
              </c:numCache>
            </c:numRef>
          </c:xVal>
          <c:yVal>
            <c:numRef>
              <c:f>Sheet2!$F$37:$F$186</c:f>
              <c:numCache>
                <c:formatCode>General</c:formatCode>
                <c:ptCount val="150"/>
                <c:pt idx="0">
                  <c:v>-73</c:v>
                </c:pt>
                <c:pt idx="1">
                  <c:v>-73</c:v>
                </c:pt>
                <c:pt idx="2">
                  <c:v>-73</c:v>
                </c:pt>
                <c:pt idx="3">
                  <c:v>-73</c:v>
                </c:pt>
                <c:pt idx="4">
                  <c:v>-73</c:v>
                </c:pt>
                <c:pt idx="5">
                  <c:v>-73</c:v>
                </c:pt>
                <c:pt idx="6">
                  <c:v>-73</c:v>
                </c:pt>
                <c:pt idx="7">
                  <c:v>-73</c:v>
                </c:pt>
                <c:pt idx="8">
                  <c:v>-73</c:v>
                </c:pt>
                <c:pt idx="9">
                  <c:v>-73</c:v>
                </c:pt>
                <c:pt idx="10">
                  <c:v>-73</c:v>
                </c:pt>
                <c:pt idx="11">
                  <c:v>-73</c:v>
                </c:pt>
                <c:pt idx="12">
                  <c:v>-73</c:v>
                </c:pt>
                <c:pt idx="13">
                  <c:v>-73</c:v>
                </c:pt>
                <c:pt idx="14">
                  <c:v>-73</c:v>
                </c:pt>
                <c:pt idx="15">
                  <c:v>-73</c:v>
                </c:pt>
                <c:pt idx="16">
                  <c:v>-73</c:v>
                </c:pt>
                <c:pt idx="17">
                  <c:v>-73</c:v>
                </c:pt>
                <c:pt idx="18">
                  <c:v>-73</c:v>
                </c:pt>
                <c:pt idx="19">
                  <c:v>-73</c:v>
                </c:pt>
                <c:pt idx="20">
                  <c:v>-73</c:v>
                </c:pt>
                <c:pt idx="21">
                  <c:v>-73</c:v>
                </c:pt>
                <c:pt idx="22">
                  <c:v>-73</c:v>
                </c:pt>
                <c:pt idx="23">
                  <c:v>-73</c:v>
                </c:pt>
                <c:pt idx="24">
                  <c:v>-73</c:v>
                </c:pt>
                <c:pt idx="25">
                  <c:v>-73</c:v>
                </c:pt>
                <c:pt idx="26">
                  <c:v>-73</c:v>
                </c:pt>
                <c:pt idx="27">
                  <c:v>-73</c:v>
                </c:pt>
                <c:pt idx="28">
                  <c:v>-73</c:v>
                </c:pt>
                <c:pt idx="29">
                  <c:v>-73</c:v>
                </c:pt>
                <c:pt idx="30">
                  <c:v>-73</c:v>
                </c:pt>
                <c:pt idx="31">
                  <c:v>-73</c:v>
                </c:pt>
                <c:pt idx="32">
                  <c:v>-73</c:v>
                </c:pt>
                <c:pt idx="33">
                  <c:v>-73</c:v>
                </c:pt>
                <c:pt idx="34">
                  <c:v>-73</c:v>
                </c:pt>
                <c:pt idx="35">
                  <c:v>-73</c:v>
                </c:pt>
                <c:pt idx="36">
                  <c:v>-73</c:v>
                </c:pt>
                <c:pt idx="37">
                  <c:v>-73</c:v>
                </c:pt>
                <c:pt idx="38">
                  <c:v>-73</c:v>
                </c:pt>
                <c:pt idx="39">
                  <c:v>-73</c:v>
                </c:pt>
                <c:pt idx="40">
                  <c:v>-73</c:v>
                </c:pt>
                <c:pt idx="41">
                  <c:v>-73</c:v>
                </c:pt>
                <c:pt idx="42">
                  <c:v>-73</c:v>
                </c:pt>
                <c:pt idx="43">
                  <c:v>-73</c:v>
                </c:pt>
                <c:pt idx="44">
                  <c:v>-73</c:v>
                </c:pt>
                <c:pt idx="45">
                  <c:v>-73</c:v>
                </c:pt>
                <c:pt idx="46">
                  <c:v>-73</c:v>
                </c:pt>
                <c:pt idx="47">
                  <c:v>-73</c:v>
                </c:pt>
                <c:pt idx="48">
                  <c:v>-73</c:v>
                </c:pt>
                <c:pt idx="49">
                  <c:v>-73</c:v>
                </c:pt>
                <c:pt idx="50">
                  <c:v>-73</c:v>
                </c:pt>
                <c:pt idx="51">
                  <c:v>-73</c:v>
                </c:pt>
                <c:pt idx="52">
                  <c:v>-73</c:v>
                </c:pt>
                <c:pt idx="53">
                  <c:v>-73</c:v>
                </c:pt>
                <c:pt idx="54">
                  <c:v>-73</c:v>
                </c:pt>
                <c:pt idx="55">
                  <c:v>-73</c:v>
                </c:pt>
                <c:pt idx="56">
                  <c:v>-73</c:v>
                </c:pt>
                <c:pt idx="57">
                  <c:v>-73</c:v>
                </c:pt>
                <c:pt idx="58">
                  <c:v>-73</c:v>
                </c:pt>
                <c:pt idx="59">
                  <c:v>-73</c:v>
                </c:pt>
                <c:pt idx="60">
                  <c:v>-73</c:v>
                </c:pt>
                <c:pt idx="61">
                  <c:v>-73</c:v>
                </c:pt>
                <c:pt idx="62">
                  <c:v>-73</c:v>
                </c:pt>
                <c:pt idx="63">
                  <c:v>-73</c:v>
                </c:pt>
                <c:pt idx="64">
                  <c:v>-73</c:v>
                </c:pt>
                <c:pt idx="65">
                  <c:v>-73</c:v>
                </c:pt>
                <c:pt idx="66">
                  <c:v>-73</c:v>
                </c:pt>
                <c:pt idx="67">
                  <c:v>-73</c:v>
                </c:pt>
                <c:pt idx="68">
                  <c:v>-73</c:v>
                </c:pt>
                <c:pt idx="69">
                  <c:v>-73</c:v>
                </c:pt>
                <c:pt idx="70">
                  <c:v>-73</c:v>
                </c:pt>
                <c:pt idx="71">
                  <c:v>-73</c:v>
                </c:pt>
                <c:pt idx="72">
                  <c:v>-73</c:v>
                </c:pt>
                <c:pt idx="73">
                  <c:v>-73</c:v>
                </c:pt>
                <c:pt idx="74">
                  <c:v>-73</c:v>
                </c:pt>
                <c:pt idx="75">
                  <c:v>-73</c:v>
                </c:pt>
                <c:pt idx="76">
                  <c:v>-73</c:v>
                </c:pt>
                <c:pt idx="77">
                  <c:v>-73</c:v>
                </c:pt>
                <c:pt idx="78">
                  <c:v>-73</c:v>
                </c:pt>
                <c:pt idx="79">
                  <c:v>-73</c:v>
                </c:pt>
                <c:pt idx="80">
                  <c:v>-73</c:v>
                </c:pt>
                <c:pt idx="81">
                  <c:v>-73</c:v>
                </c:pt>
                <c:pt idx="82">
                  <c:v>-73</c:v>
                </c:pt>
                <c:pt idx="83">
                  <c:v>-73</c:v>
                </c:pt>
                <c:pt idx="84">
                  <c:v>-73</c:v>
                </c:pt>
                <c:pt idx="85">
                  <c:v>-73</c:v>
                </c:pt>
                <c:pt idx="86">
                  <c:v>-73</c:v>
                </c:pt>
                <c:pt idx="87">
                  <c:v>-73</c:v>
                </c:pt>
                <c:pt idx="88">
                  <c:v>-73</c:v>
                </c:pt>
                <c:pt idx="89">
                  <c:v>-73</c:v>
                </c:pt>
                <c:pt idx="90">
                  <c:v>-73</c:v>
                </c:pt>
                <c:pt idx="91">
                  <c:v>-73</c:v>
                </c:pt>
                <c:pt idx="92">
                  <c:v>-73</c:v>
                </c:pt>
                <c:pt idx="93">
                  <c:v>-73</c:v>
                </c:pt>
                <c:pt idx="94">
                  <c:v>-73</c:v>
                </c:pt>
                <c:pt idx="95">
                  <c:v>-73</c:v>
                </c:pt>
                <c:pt idx="96">
                  <c:v>-73</c:v>
                </c:pt>
                <c:pt idx="97">
                  <c:v>-73</c:v>
                </c:pt>
                <c:pt idx="98">
                  <c:v>-73</c:v>
                </c:pt>
                <c:pt idx="99">
                  <c:v>-73</c:v>
                </c:pt>
                <c:pt idx="100">
                  <c:v>-73</c:v>
                </c:pt>
                <c:pt idx="101">
                  <c:v>-73</c:v>
                </c:pt>
                <c:pt idx="102">
                  <c:v>-73</c:v>
                </c:pt>
                <c:pt idx="103">
                  <c:v>-73</c:v>
                </c:pt>
                <c:pt idx="104">
                  <c:v>-73</c:v>
                </c:pt>
                <c:pt idx="105">
                  <c:v>-73</c:v>
                </c:pt>
                <c:pt idx="106">
                  <c:v>-73</c:v>
                </c:pt>
                <c:pt idx="107">
                  <c:v>-73</c:v>
                </c:pt>
                <c:pt idx="108">
                  <c:v>-73</c:v>
                </c:pt>
                <c:pt idx="109">
                  <c:v>-73</c:v>
                </c:pt>
                <c:pt idx="110">
                  <c:v>-73</c:v>
                </c:pt>
                <c:pt idx="111">
                  <c:v>-73</c:v>
                </c:pt>
                <c:pt idx="112">
                  <c:v>-73</c:v>
                </c:pt>
                <c:pt idx="113">
                  <c:v>-73</c:v>
                </c:pt>
                <c:pt idx="114">
                  <c:v>-73</c:v>
                </c:pt>
                <c:pt idx="115">
                  <c:v>-73</c:v>
                </c:pt>
                <c:pt idx="116">
                  <c:v>-73</c:v>
                </c:pt>
                <c:pt idx="117">
                  <c:v>-73</c:v>
                </c:pt>
                <c:pt idx="118">
                  <c:v>-73</c:v>
                </c:pt>
                <c:pt idx="119">
                  <c:v>-73</c:v>
                </c:pt>
                <c:pt idx="120">
                  <c:v>-73</c:v>
                </c:pt>
                <c:pt idx="121">
                  <c:v>-73</c:v>
                </c:pt>
                <c:pt idx="122">
                  <c:v>-73</c:v>
                </c:pt>
                <c:pt idx="123">
                  <c:v>-73</c:v>
                </c:pt>
                <c:pt idx="124">
                  <c:v>-73</c:v>
                </c:pt>
                <c:pt idx="125">
                  <c:v>-73</c:v>
                </c:pt>
                <c:pt idx="126">
                  <c:v>-73</c:v>
                </c:pt>
                <c:pt idx="127">
                  <c:v>-73</c:v>
                </c:pt>
                <c:pt idx="128">
                  <c:v>-73</c:v>
                </c:pt>
                <c:pt idx="129">
                  <c:v>-73</c:v>
                </c:pt>
                <c:pt idx="130">
                  <c:v>-73</c:v>
                </c:pt>
                <c:pt idx="131">
                  <c:v>-73</c:v>
                </c:pt>
                <c:pt idx="132">
                  <c:v>-73</c:v>
                </c:pt>
                <c:pt idx="133">
                  <c:v>-73</c:v>
                </c:pt>
                <c:pt idx="134">
                  <c:v>-73</c:v>
                </c:pt>
                <c:pt idx="135">
                  <c:v>-73</c:v>
                </c:pt>
                <c:pt idx="136">
                  <c:v>-73</c:v>
                </c:pt>
                <c:pt idx="137">
                  <c:v>-73</c:v>
                </c:pt>
                <c:pt idx="138">
                  <c:v>-73</c:v>
                </c:pt>
                <c:pt idx="139">
                  <c:v>-73</c:v>
                </c:pt>
                <c:pt idx="140">
                  <c:v>-73</c:v>
                </c:pt>
                <c:pt idx="141">
                  <c:v>-73</c:v>
                </c:pt>
                <c:pt idx="142">
                  <c:v>-73</c:v>
                </c:pt>
                <c:pt idx="143">
                  <c:v>-73</c:v>
                </c:pt>
                <c:pt idx="144">
                  <c:v>-73</c:v>
                </c:pt>
                <c:pt idx="145">
                  <c:v>-73</c:v>
                </c:pt>
                <c:pt idx="146">
                  <c:v>-73</c:v>
                </c:pt>
                <c:pt idx="147">
                  <c:v>-73</c:v>
                </c:pt>
                <c:pt idx="148">
                  <c:v>-73</c:v>
                </c:pt>
                <c:pt idx="149">
                  <c:v>-73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898-4D9F-B70B-8055CB35BB21}"/>
            </c:ext>
          </c:extLst>
        </c:ser>
        <c:ser>
          <c:idx val="3"/>
          <c:order val="3"/>
          <c:tx>
            <c:strRef>
              <c:f>Sheet2!$G$36</c:f>
              <c:strCache>
                <c:ptCount val="1"/>
                <c:pt idx="0">
                  <c:v>1Gbps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xVal>
            <c:numRef>
              <c:f>Sheet2!$C$37:$C$186</c:f>
              <c:numCache>
                <c:formatCode>General</c:formatCode>
                <c:ptCount val="15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  <c:pt idx="99">
                  <c:v>2000</c:v>
                </c:pt>
                <c:pt idx="100">
                  <c:v>2020</c:v>
                </c:pt>
                <c:pt idx="101">
                  <c:v>2040</c:v>
                </c:pt>
                <c:pt idx="102">
                  <c:v>2060</c:v>
                </c:pt>
                <c:pt idx="103">
                  <c:v>2080</c:v>
                </c:pt>
                <c:pt idx="104">
                  <c:v>2100</c:v>
                </c:pt>
                <c:pt idx="105">
                  <c:v>2120</c:v>
                </c:pt>
                <c:pt idx="106">
                  <c:v>2140</c:v>
                </c:pt>
                <c:pt idx="107">
                  <c:v>2160</c:v>
                </c:pt>
                <c:pt idx="108">
                  <c:v>2180</c:v>
                </c:pt>
                <c:pt idx="109">
                  <c:v>2200</c:v>
                </c:pt>
                <c:pt idx="110">
                  <c:v>2220</c:v>
                </c:pt>
                <c:pt idx="111">
                  <c:v>2240</c:v>
                </c:pt>
                <c:pt idx="112">
                  <c:v>2260</c:v>
                </c:pt>
                <c:pt idx="113">
                  <c:v>2280</c:v>
                </c:pt>
                <c:pt idx="114">
                  <c:v>2300</c:v>
                </c:pt>
                <c:pt idx="115">
                  <c:v>2320</c:v>
                </c:pt>
                <c:pt idx="116">
                  <c:v>2340</c:v>
                </c:pt>
                <c:pt idx="117">
                  <c:v>2360</c:v>
                </c:pt>
                <c:pt idx="118">
                  <c:v>2380</c:v>
                </c:pt>
                <c:pt idx="119">
                  <c:v>2400</c:v>
                </c:pt>
                <c:pt idx="120">
                  <c:v>2420</c:v>
                </c:pt>
                <c:pt idx="121">
                  <c:v>2440</c:v>
                </c:pt>
                <c:pt idx="122">
                  <c:v>2460</c:v>
                </c:pt>
                <c:pt idx="123">
                  <c:v>2480</c:v>
                </c:pt>
                <c:pt idx="124">
                  <c:v>2500</c:v>
                </c:pt>
                <c:pt idx="125">
                  <c:v>2520</c:v>
                </c:pt>
                <c:pt idx="126">
                  <c:v>2540</c:v>
                </c:pt>
                <c:pt idx="127">
                  <c:v>2560</c:v>
                </c:pt>
                <c:pt idx="128">
                  <c:v>2580</c:v>
                </c:pt>
                <c:pt idx="129">
                  <c:v>2600</c:v>
                </c:pt>
                <c:pt idx="130">
                  <c:v>2620</c:v>
                </c:pt>
                <c:pt idx="131">
                  <c:v>2640</c:v>
                </c:pt>
                <c:pt idx="132">
                  <c:v>2660</c:v>
                </c:pt>
                <c:pt idx="133">
                  <c:v>2680</c:v>
                </c:pt>
                <c:pt idx="134">
                  <c:v>2700</c:v>
                </c:pt>
                <c:pt idx="135">
                  <c:v>2720</c:v>
                </c:pt>
                <c:pt idx="136">
                  <c:v>2740</c:v>
                </c:pt>
                <c:pt idx="137">
                  <c:v>2760</c:v>
                </c:pt>
                <c:pt idx="138">
                  <c:v>2780</c:v>
                </c:pt>
                <c:pt idx="139">
                  <c:v>2800</c:v>
                </c:pt>
                <c:pt idx="140">
                  <c:v>2820</c:v>
                </c:pt>
                <c:pt idx="141">
                  <c:v>2840</c:v>
                </c:pt>
                <c:pt idx="142">
                  <c:v>2860</c:v>
                </c:pt>
                <c:pt idx="143">
                  <c:v>2880</c:v>
                </c:pt>
                <c:pt idx="144">
                  <c:v>2900</c:v>
                </c:pt>
                <c:pt idx="145">
                  <c:v>2920</c:v>
                </c:pt>
                <c:pt idx="146">
                  <c:v>2940</c:v>
                </c:pt>
                <c:pt idx="147">
                  <c:v>2960</c:v>
                </c:pt>
                <c:pt idx="148">
                  <c:v>2980</c:v>
                </c:pt>
                <c:pt idx="149">
                  <c:v>3000</c:v>
                </c:pt>
              </c:numCache>
            </c:numRef>
          </c:xVal>
          <c:yVal>
            <c:numRef>
              <c:f>Sheet2!$G$37:$G$186</c:f>
              <c:numCache>
                <c:formatCode>General</c:formatCode>
                <c:ptCount val="150"/>
                <c:pt idx="0">
                  <c:v>-65</c:v>
                </c:pt>
                <c:pt idx="1">
                  <c:v>-65</c:v>
                </c:pt>
                <c:pt idx="2">
                  <c:v>-65</c:v>
                </c:pt>
                <c:pt idx="3">
                  <c:v>-65</c:v>
                </c:pt>
                <c:pt idx="4">
                  <c:v>-65</c:v>
                </c:pt>
                <c:pt idx="5">
                  <c:v>-65</c:v>
                </c:pt>
                <c:pt idx="6">
                  <c:v>-65</c:v>
                </c:pt>
                <c:pt idx="7">
                  <c:v>-65</c:v>
                </c:pt>
                <c:pt idx="8">
                  <c:v>-65</c:v>
                </c:pt>
                <c:pt idx="9">
                  <c:v>-65</c:v>
                </c:pt>
                <c:pt idx="10">
                  <c:v>-65</c:v>
                </c:pt>
                <c:pt idx="11">
                  <c:v>-65</c:v>
                </c:pt>
                <c:pt idx="12">
                  <c:v>-65</c:v>
                </c:pt>
                <c:pt idx="13">
                  <c:v>-65</c:v>
                </c:pt>
                <c:pt idx="14">
                  <c:v>-65</c:v>
                </c:pt>
                <c:pt idx="15">
                  <c:v>-65</c:v>
                </c:pt>
                <c:pt idx="16">
                  <c:v>-65</c:v>
                </c:pt>
                <c:pt idx="17">
                  <c:v>-65</c:v>
                </c:pt>
                <c:pt idx="18">
                  <c:v>-65</c:v>
                </c:pt>
                <c:pt idx="19">
                  <c:v>-65</c:v>
                </c:pt>
                <c:pt idx="20">
                  <c:v>-65</c:v>
                </c:pt>
                <c:pt idx="21">
                  <c:v>-65</c:v>
                </c:pt>
                <c:pt idx="22">
                  <c:v>-65</c:v>
                </c:pt>
                <c:pt idx="23">
                  <c:v>-65</c:v>
                </c:pt>
                <c:pt idx="24">
                  <c:v>-65</c:v>
                </c:pt>
                <c:pt idx="25">
                  <c:v>-65</c:v>
                </c:pt>
                <c:pt idx="26">
                  <c:v>-65</c:v>
                </c:pt>
                <c:pt idx="27">
                  <c:v>-65</c:v>
                </c:pt>
                <c:pt idx="28">
                  <c:v>-65</c:v>
                </c:pt>
                <c:pt idx="29">
                  <c:v>-65</c:v>
                </c:pt>
                <c:pt idx="30">
                  <c:v>-65</c:v>
                </c:pt>
                <c:pt idx="31">
                  <c:v>-65</c:v>
                </c:pt>
                <c:pt idx="32">
                  <c:v>-65</c:v>
                </c:pt>
                <c:pt idx="33">
                  <c:v>-65</c:v>
                </c:pt>
                <c:pt idx="34">
                  <c:v>-65</c:v>
                </c:pt>
                <c:pt idx="35">
                  <c:v>-65</c:v>
                </c:pt>
                <c:pt idx="36">
                  <c:v>-65</c:v>
                </c:pt>
                <c:pt idx="37">
                  <c:v>-65</c:v>
                </c:pt>
                <c:pt idx="38">
                  <c:v>-65</c:v>
                </c:pt>
                <c:pt idx="39">
                  <c:v>-65</c:v>
                </c:pt>
                <c:pt idx="40">
                  <c:v>-65</c:v>
                </c:pt>
                <c:pt idx="41">
                  <c:v>-65</c:v>
                </c:pt>
                <c:pt idx="42">
                  <c:v>-65</c:v>
                </c:pt>
                <c:pt idx="43">
                  <c:v>-65</c:v>
                </c:pt>
                <c:pt idx="44">
                  <c:v>-65</c:v>
                </c:pt>
                <c:pt idx="45">
                  <c:v>-65</c:v>
                </c:pt>
                <c:pt idx="46">
                  <c:v>-65</c:v>
                </c:pt>
                <c:pt idx="47">
                  <c:v>-65</c:v>
                </c:pt>
                <c:pt idx="48">
                  <c:v>-65</c:v>
                </c:pt>
                <c:pt idx="49">
                  <c:v>-65</c:v>
                </c:pt>
                <c:pt idx="50">
                  <c:v>-65</c:v>
                </c:pt>
                <c:pt idx="51">
                  <c:v>-65</c:v>
                </c:pt>
                <c:pt idx="52">
                  <c:v>-65</c:v>
                </c:pt>
                <c:pt idx="53">
                  <c:v>-65</c:v>
                </c:pt>
                <c:pt idx="54">
                  <c:v>-65</c:v>
                </c:pt>
                <c:pt idx="55">
                  <c:v>-65</c:v>
                </c:pt>
                <c:pt idx="56">
                  <c:v>-65</c:v>
                </c:pt>
                <c:pt idx="57">
                  <c:v>-65</c:v>
                </c:pt>
                <c:pt idx="58">
                  <c:v>-65</c:v>
                </c:pt>
                <c:pt idx="59">
                  <c:v>-65</c:v>
                </c:pt>
                <c:pt idx="60">
                  <c:v>-65</c:v>
                </c:pt>
                <c:pt idx="61">
                  <c:v>-65</c:v>
                </c:pt>
                <c:pt idx="62">
                  <c:v>-65</c:v>
                </c:pt>
                <c:pt idx="63">
                  <c:v>-65</c:v>
                </c:pt>
                <c:pt idx="64">
                  <c:v>-65</c:v>
                </c:pt>
                <c:pt idx="65">
                  <c:v>-65</c:v>
                </c:pt>
                <c:pt idx="66">
                  <c:v>-65</c:v>
                </c:pt>
                <c:pt idx="67">
                  <c:v>-65</c:v>
                </c:pt>
                <c:pt idx="68">
                  <c:v>-65</c:v>
                </c:pt>
                <c:pt idx="69">
                  <c:v>-65</c:v>
                </c:pt>
                <c:pt idx="70">
                  <c:v>-65</c:v>
                </c:pt>
                <c:pt idx="71">
                  <c:v>-65</c:v>
                </c:pt>
                <c:pt idx="72">
                  <c:v>-65</c:v>
                </c:pt>
                <c:pt idx="73">
                  <c:v>-65</c:v>
                </c:pt>
                <c:pt idx="74">
                  <c:v>-65</c:v>
                </c:pt>
                <c:pt idx="75">
                  <c:v>-65</c:v>
                </c:pt>
                <c:pt idx="76">
                  <c:v>-65</c:v>
                </c:pt>
                <c:pt idx="77">
                  <c:v>-65</c:v>
                </c:pt>
                <c:pt idx="78">
                  <c:v>-65</c:v>
                </c:pt>
                <c:pt idx="79">
                  <c:v>-65</c:v>
                </c:pt>
                <c:pt idx="80">
                  <c:v>-65</c:v>
                </c:pt>
                <c:pt idx="81">
                  <c:v>-65</c:v>
                </c:pt>
                <c:pt idx="82">
                  <c:v>-65</c:v>
                </c:pt>
                <c:pt idx="83">
                  <c:v>-65</c:v>
                </c:pt>
                <c:pt idx="84">
                  <c:v>-65</c:v>
                </c:pt>
                <c:pt idx="85">
                  <c:v>-65</c:v>
                </c:pt>
                <c:pt idx="86">
                  <c:v>-65</c:v>
                </c:pt>
                <c:pt idx="87">
                  <c:v>-65</c:v>
                </c:pt>
                <c:pt idx="88">
                  <c:v>-65</c:v>
                </c:pt>
                <c:pt idx="89">
                  <c:v>-65</c:v>
                </c:pt>
                <c:pt idx="90">
                  <c:v>-65</c:v>
                </c:pt>
                <c:pt idx="91">
                  <c:v>-65</c:v>
                </c:pt>
                <c:pt idx="92">
                  <c:v>-65</c:v>
                </c:pt>
                <c:pt idx="93">
                  <c:v>-65</c:v>
                </c:pt>
                <c:pt idx="94">
                  <c:v>-65</c:v>
                </c:pt>
                <c:pt idx="95">
                  <c:v>-65</c:v>
                </c:pt>
                <c:pt idx="96">
                  <c:v>-65</c:v>
                </c:pt>
                <c:pt idx="97">
                  <c:v>-65</c:v>
                </c:pt>
                <c:pt idx="98">
                  <c:v>-65</c:v>
                </c:pt>
                <c:pt idx="99">
                  <c:v>-65</c:v>
                </c:pt>
                <c:pt idx="100">
                  <c:v>-65</c:v>
                </c:pt>
                <c:pt idx="101">
                  <c:v>-65</c:v>
                </c:pt>
                <c:pt idx="102">
                  <c:v>-65</c:v>
                </c:pt>
                <c:pt idx="103">
                  <c:v>-65</c:v>
                </c:pt>
                <c:pt idx="104">
                  <c:v>-65</c:v>
                </c:pt>
                <c:pt idx="105">
                  <c:v>-65</c:v>
                </c:pt>
                <c:pt idx="106">
                  <c:v>-65</c:v>
                </c:pt>
                <c:pt idx="107">
                  <c:v>-65</c:v>
                </c:pt>
                <c:pt idx="108">
                  <c:v>-65</c:v>
                </c:pt>
                <c:pt idx="109">
                  <c:v>-65</c:v>
                </c:pt>
                <c:pt idx="110">
                  <c:v>-65</c:v>
                </c:pt>
                <c:pt idx="111">
                  <c:v>-65</c:v>
                </c:pt>
                <c:pt idx="112">
                  <c:v>-65</c:v>
                </c:pt>
                <c:pt idx="113">
                  <c:v>-65</c:v>
                </c:pt>
                <c:pt idx="114">
                  <c:v>-65</c:v>
                </c:pt>
                <c:pt idx="115">
                  <c:v>-65</c:v>
                </c:pt>
                <c:pt idx="116">
                  <c:v>-65</c:v>
                </c:pt>
                <c:pt idx="117">
                  <c:v>-65</c:v>
                </c:pt>
                <c:pt idx="118">
                  <c:v>-65</c:v>
                </c:pt>
                <c:pt idx="119">
                  <c:v>-65</c:v>
                </c:pt>
                <c:pt idx="120">
                  <c:v>-65</c:v>
                </c:pt>
                <c:pt idx="121">
                  <c:v>-65</c:v>
                </c:pt>
                <c:pt idx="122">
                  <c:v>-65</c:v>
                </c:pt>
                <c:pt idx="123">
                  <c:v>-65</c:v>
                </c:pt>
                <c:pt idx="124">
                  <c:v>-65</c:v>
                </c:pt>
                <c:pt idx="125">
                  <c:v>-65</c:v>
                </c:pt>
                <c:pt idx="126">
                  <c:v>-65</c:v>
                </c:pt>
                <c:pt idx="127">
                  <c:v>-65</c:v>
                </c:pt>
                <c:pt idx="128">
                  <c:v>-65</c:v>
                </c:pt>
                <c:pt idx="129">
                  <c:v>-65</c:v>
                </c:pt>
                <c:pt idx="130">
                  <c:v>-65</c:v>
                </c:pt>
                <c:pt idx="131">
                  <c:v>-65</c:v>
                </c:pt>
                <c:pt idx="132">
                  <c:v>-65</c:v>
                </c:pt>
                <c:pt idx="133">
                  <c:v>-65</c:v>
                </c:pt>
                <c:pt idx="134">
                  <c:v>-65</c:v>
                </c:pt>
                <c:pt idx="135">
                  <c:v>-65</c:v>
                </c:pt>
                <c:pt idx="136">
                  <c:v>-65</c:v>
                </c:pt>
                <c:pt idx="137">
                  <c:v>-65</c:v>
                </c:pt>
                <c:pt idx="138">
                  <c:v>-65</c:v>
                </c:pt>
                <c:pt idx="139">
                  <c:v>-65</c:v>
                </c:pt>
                <c:pt idx="140">
                  <c:v>-65</c:v>
                </c:pt>
                <c:pt idx="141">
                  <c:v>-65</c:v>
                </c:pt>
                <c:pt idx="142">
                  <c:v>-65</c:v>
                </c:pt>
                <c:pt idx="143">
                  <c:v>-65</c:v>
                </c:pt>
                <c:pt idx="144">
                  <c:v>-65</c:v>
                </c:pt>
                <c:pt idx="145">
                  <c:v>-65</c:v>
                </c:pt>
                <c:pt idx="146">
                  <c:v>-65</c:v>
                </c:pt>
                <c:pt idx="147">
                  <c:v>-65</c:v>
                </c:pt>
                <c:pt idx="148">
                  <c:v>-65</c:v>
                </c:pt>
                <c:pt idx="149">
                  <c:v>-65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898-4D9F-B70B-8055CB35BB21}"/>
            </c:ext>
          </c:extLst>
        </c:ser>
        <c:ser>
          <c:idx val="4"/>
          <c:order val="4"/>
          <c:tx>
            <c:strRef>
              <c:f>Sheet2!$H$36</c:f>
              <c:strCache>
                <c:ptCount val="1"/>
                <c:pt idx="0">
                  <c:v>2Gbps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Sheet2!$C$37:$C$186</c:f>
              <c:numCache>
                <c:formatCode>General</c:formatCode>
                <c:ptCount val="15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  <c:pt idx="99">
                  <c:v>2000</c:v>
                </c:pt>
                <c:pt idx="100">
                  <c:v>2020</c:v>
                </c:pt>
                <c:pt idx="101">
                  <c:v>2040</c:v>
                </c:pt>
                <c:pt idx="102">
                  <c:v>2060</c:v>
                </c:pt>
                <c:pt idx="103">
                  <c:v>2080</c:v>
                </c:pt>
                <c:pt idx="104">
                  <c:v>2100</c:v>
                </c:pt>
                <c:pt idx="105">
                  <c:v>2120</c:v>
                </c:pt>
                <c:pt idx="106">
                  <c:v>2140</c:v>
                </c:pt>
                <c:pt idx="107">
                  <c:v>2160</c:v>
                </c:pt>
                <c:pt idx="108">
                  <c:v>2180</c:v>
                </c:pt>
                <c:pt idx="109">
                  <c:v>2200</c:v>
                </c:pt>
                <c:pt idx="110">
                  <c:v>2220</c:v>
                </c:pt>
                <c:pt idx="111">
                  <c:v>2240</c:v>
                </c:pt>
                <c:pt idx="112">
                  <c:v>2260</c:v>
                </c:pt>
                <c:pt idx="113">
                  <c:v>2280</c:v>
                </c:pt>
                <c:pt idx="114">
                  <c:v>2300</c:v>
                </c:pt>
                <c:pt idx="115">
                  <c:v>2320</c:v>
                </c:pt>
                <c:pt idx="116">
                  <c:v>2340</c:v>
                </c:pt>
                <c:pt idx="117">
                  <c:v>2360</c:v>
                </c:pt>
                <c:pt idx="118">
                  <c:v>2380</c:v>
                </c:pt>
                <c:pt idx="119">
                  <c:v>2400</c:v>
                </c:pt>
                <c:pt idx="120">
                  <c:v>2420</c:v>
                </c:pt>
                <c:pt idx="121">
                  <c:v>2440</c:v>
                </c:pt>
                <c:pt idx="122">
                  <c:v>2460</c:v>
                </c:pt>
                <c:pt idx="123">
                  <c:v>2480</c:v>
                </c:pt>
                <c:pt idx="124">
                  <c:v>2500</c:v>
                </c:pt>
                <c:pt idx="125">
                  <c:v>2520</c:v>
                </c:pt>
                <c:pt idx="126">
                  <c:v>2540</c:v>
                </c:pt>
                <c:pt idx="127">
                  <c:v>2560</c:v>
                </c:pt>
                <c:pt idx="128">
                  <c:v>2580</c:v>
                </c:pt>
                <c:pt idx="129">
                  <c:v>2600</c:v>
                </c:pt>
                <c:pt idx="130">
                  <c:v>2620</c:v>
                </c:pt>
                <c:pt idx="131">
                  <c:v>2640</c:v>
                </c:pt>
                <c:pt idx="132">
                  <c:v>2660</c:v>
                </c:pt>
                <c:pt idx="133">
                  <c:v>2680</c:v>
                </c:pt>
                <c:pt idx="134">
                  <c:v>2700</c:v>
                </c:pt>
                <c:pt idx="135">
                  <c:v>2720</c:v>
                </c:pt>
                <c:pt idx="136">
                  <c:v>2740</c:v>
                </c:pt>
                <c:pt idx="137">
                  <c:v>2760</c:v>
                </c:pt>
                <c:pt idx="138">
                  <c:v>2780</c:v>
                </c:pt>
                <c:pt idx="139">
                  <c:v>2800</c:v>
                </c:pt>
                <c:pt idx="140">
                  <c:v>2820</c:v>
                </c:pt>
                <c:pt idx="141">
                  <c:v>2840</c:v>
                </c:pt>
                <c:pt idx="142">
                  <c:v>2860</c:v>
                </c:pt>
                <c:pt idx="143">
                  <c:v>2880</c:v>
                </c:pt>
                <c:pt idx="144">
                  <c:v>2900</c:v>
                </c:pt>
                <c:pt idx="145">
                  <c:v>2920</c:v>
                </c:pt>
                <c:pt idx="146">
                  <c:v>2940</c:v>
                </c:pt>
                <c:pt idx="147">
                  <c:v>2960</c:v>
                </c:pt>
                <c:pt idx="148">
                  <c:v>2980</c:v>
                </c:pt>
                <c:pt idx="149">
                  <c:v>3000</c:v>
                </c:pt>
              </c:numCache>
            </c:numRef>
          </c:xVal>
          <c:yVal>
            <c:numRef>
              <c:f>Sheet2!$H$37:$H$186</c:f>
              <c:numCache>
                <c:formatCode>General</c:formatCode>
                <c:ptCount val="150"/>
                <c:pt idx="0">
                  <c:v>-60</c:v>
                </c:pt>
                <c:pt idx="1">
                  <c:v>-60</c:v>
                </c:pt>
                <c:pt idx="2">
                  <c:v>-60</c:v>
                </c:pt>
                <c:pt idx="3">
                  <c:v>-60</c:v>
                </c:pt>
                <c:pt idx="4">
                  <c:v>-60</c:v>
                </c:pt>
                <c:pt idx="5">
                  <c:v>-60</c:v>
                </c:pt>
                <c:pt idx="6">
                  <c:v>-60</c:v>
                </c:pt>
                <c:pt idx="7">
                  <c:v>-60</c:v>
                </c:pt>
                <c:pt idx="8">
                  <c:v>-60</c:v>
                </c:pt>
                <c:pt idx="9">
                  <c:v>-60</c:v>
                </c:pt>
                <c:pt idx="10">
                  <c:v>-60</c:v>
                </c:pt>
                <c:pt idx="11">
                  <c:v>-60</c:v>
                </c:pt>
                <c:pt idx="12">
                  <c:v>-60</c:v>
                </c:pt>
                <c:pt idx="13">
                  <c:v>-60</c:v>
                </c:pt>
                <c:pt idx="14">
                  <c:v>-60</c:v>
                </c:pt>
                <c:pt idx="15">
                  <c:v>-60</c:v>
                </c:pt>
                <c:pt idx="16">
                  <c:v>-60</c:v>
                </c:pt>
                <c:pt idx="17">
                  <c:v>-60</c:v>
                </c:pt>
                <c:pt idx="18">
                  <c:v>-60</c:v>
                </c:pt>
                <c:pt idx="19">
                  <c:v>-60</c:v>
                </c:pt>
                <c:pt idx="20">
                  <c:v>-60</c:v>
                </c:pt>
                <c:pt idx="21">
                  <c:v>-60</c:v>
                </c:pt>
                <c:pt idx="22">
                  <c:v>-60</c:v>
                </c:pt>
                <c:pt idx="23">
                  <c:v>-60</c:v>
                </c:pt>
                <c:pt idx="24">
                  <c:v>-60</c:v>
                </c:pt>
                <c:pt idx="25">
                  <c:v>-60</c:v>
                </c:pt>
                <c:pt idx="26">
                  <c:v>-60</c:v>
                </c:pt>
                <c:pt idx="27">
                  <c:v>-60</c:v>
                </c:pt>
                <c:pt idx="28">
                  <c:v>-60</c:v>
                </c:pt>
                <c:pt idx="29">
                  <c:v>-60</c:v>
                </c:pt>
                <c:pt idx="30">
                  <c:v>-60</c:v>
                </c:pt>
                <c:pt idx="31">
                  <c:v>-60</c:v>
                </c:pt>
                <c:pt idx="32">
                  <c:v>-60</c:v>
                </c:pt>
                <c:pt idx="33">
                  <c:v>-60</c:v>
                </c:pt>
                <c:pt idx="34">
                  <c:v>-60</c:v>
                </c:pt>
                <c:pt idx="35">
                  <c:v>-60</c:v>
                </c:pt>
                <c:pt idx="36">
                  <c:v>-60</c:v>
                </c:pt>
                <c:pt idx="37">
                  <c:v>-60</c:v>
                </c:pt>
                <c:pt idx="38">
                  <c:v>-60</c:v>
                </c:pt>
                <c:pt idx="39">
                  <c:v>-60</c:v>
                </c:pt>
                <c:pt idx="40">
                  <c:v>-60</c:v>
                </c:pt>
                <c:pt idx="41">
                  <c:v>-60</c:v>
                </c:pt>
                <c:pt idx="42">
                  <c:v>-60</c:v>
                </c:pt>
                <c:pt idx="43">
                  <c:v>-60</c:v>
                </c:pt>
                <c:pt idx="44">
                  <c:v>-60</c:v>
                </c:pt>
                <c:pt idx="45">
                  <c:v>-60</c:v>
                </c:pt>
                <c:pt idx="46">
                  <c:v>-60</c:v>
                </c:pt>
                <c:pt idx="47">
                  <c:v>-60</c:v>
                </c:pt>
                <c:pt idx="48">
                  <c:v>-60</c:v>
                </c:pt>
                <c:pt idx="49">
                  <c:v>-60</c:v>
                </c:pt>
                <c:pt idx="50">
                  <c:v>-60</c:v>
                </c:pt>
                <c:pt idx="51">
                  <c:v>-60</c:v>
                </c:pt>
                <c:pt idx="52">
                  <c:v>-60</c:v>
                </c:pt>
                <c:pt idx="53">
                  <c:v>-60</c:v>
                </c:pt>
                <c:pt idx="54">
                  <c:v>-60</c:v>
                </c:pt>
                <c:pt idx="55">
                  <c:v>-60</c:v>
                </c:pt>
                <c:pt idx="56">
                  <c:v>-60</c:v>
                </c:pt>
                <c:pt idx="57">
                  <c:v>-60</c:v>
                </c:pt>
                <c:pt idx="58">
                  <c:v>-60</c:v>
                </c:pt>
                <c:pt idx="59">
                  <c:v>-60</c:v>
                </c:pt>
                <c:pt idx="60">
                  <c:v>-60</c:v>
                </c:pt>
                <c:pt idx="61">
                  <c:v>-60</c:v>
                </c:pt>
                <c:pt idx="62">
                  <c:v>-60</c:v>
                </c:pt>
                <c:pt idx="63">
                  <c:v>-60</c:v>
                </c:pt>
                <c:pt idx="64">
                  <c:v>-60</c:v>
                </c:pt>
                <c:pt idx="65">
                  <c:v>-60</c:v>
                </c:pt>
                <c:pt idx="66">
                  <c:v>-60</c:v>
                </c:pt>
                <c:pt idx="67">
                  <c:v>-60</c:v>
                </c:pt>
                <c:pt idx="68">
                  <c:v>-60</c:v>
                </c:pt>
                <c:pt idx="69">
                  <c:v>-60</c:v>
                </c:pt>
                <c:pt idx="70">
                  <c:v>-60</c:v>
                </c:pt>
                <c:pt idx="71">
                  <c:v>-60</c:v>
                </c:pt>
                <c:pt idx="72">
                  <c:v>-60</c:v>
                </c:pt>
                <c:pt idx="73">
                  <c:v>-60</c:v>
                </c:pt>
                <c:pt idx="74">
                  <c:v>-60</c:v>
                </c:pt>
                <c:pt idx="75">
                  <c:v>-60</c:v>
                </c:pt>
                <c:pt idx="76">
                  <c:v>-60</c:v>
                </c:pt>
                <c:pt idx="77">
                  <c:v>-60</c:v>
                </c:pt>
                <c:pt idx="78">
                  <c:v>-60</c:v>
                </c:pt>
                <c:pt idx="79">
                  <c:v>-60</c:v>
                </c:pt>
                <c:pt idx="80">
                  <c:v>-60</c:v>
                </c:pt>
                <c:pt idx="81">
                  <c:v>-60</c:v>
                </c:pt>
                <c:pt idx="82">
                  <c:v>-60</c:v>
                </c:pt>
                <c:pt idx="83">
                  <c:v>-60</c:v>
                </c:pt>
                <c:pt idx="84">
                  <c:v>-60</c:v>
                </c:pt>
                <c:pt idx="85">
                  <c:v>-60</c:v>
                </c:pt>
                <c:pt idx="86">
                  <c:v>-60</c:v>
                </c:pt>
                <c:pt idx="87">
                  <c:v>-60</c:v>
                </c:pt>
                <c:pt idx="88">
                  <c:v>-60</c:v>
                </c:pt>
                <c:pt idx="89">
                  <c:v>-60</c:v>
                </c:pt>
                <c:pt idx="90">
                  <c:v>-60</c:v>
                </c:pt>
                <c:pt idx="91">
                  <c:v>-60</c:v>
                </c:pt>
                <c:pt idx="92">
                  <c:v>-60</c:v>
                </c:pt>
                <c:pt idx="93">
                  <c:v>-60</c:v>
                </c:pt>
                <c:pt idx="94">
                  <c:v>-60</c:v>
                </c:pt>
                <c:pt idx="95">
                  <c:v>-60</c:v>
                </c:pt>
                <c:pt idx="96">
                  <c:v>-60</c:v>
                </c:pt>
                <c:pt idx="97">
                  <c:v>-60</c:v>
                </c:pt>
                <c:pt idx="98">
                  <c:v>-60</c:v>
                </c:pt>
                <c:pt idx="99">
                  <c:v>-60</c:v>
                </c:pt>
                <c:pt idx="100">
                  <c:v>-60</c:v>
                </c:pt>
                <c:pt idx="101">
                  <c:v>-60</c:v>
                </c:pt>
                <c:pt idx="102">
                  <c:v>-60</c:v>
                </c:pt>
                <c:pt idx="103">
                  <c:v>-60</c:v>
                </c:pt>
                <c:pt idx="104">
                  <c:v>-60</c:v>
                </c:pt>
                <c:pt idx="105">
                  <c:v>-60</c:v>
                </c:pt>
                <c:pt idx="106">
                  <c:v>-60</c:v>
                </c:pt>
                <c:pt idx="107">
                  <c:v>-60</c:v>
                </c:pt>
                <c:pt idx="108">
                  <c:v>-60</c:v>
                </c:pt>
                <c:pt idx="109">
                  <c:v>-60</c:v>
                </c:pt>
                <c:pt idx="110">
                  <c:v>-60</c:v>
                </c:pt>
                <c:pt idx="111">
                  <c:v>-60</c:v>
                </c:pt>
                <c:pt idx="112">
                  <c:v>-60</c:v>
                </c:pt>
                <c:pt idx="113">
                  <c:v>-60</c:v>
                </c:pt>
                <c:pt idx="114">
                  <c:v>-60</c:v>
                </c:pt>
                <c:pt idx="115">
                  <c:v>-60</c:v>
                </c:pt>
                <c:pt idx="116">
                  <c:v>-60</c:v>
                </c:pt>
                <c:pt idx="117">
                  <c:v>-60</c:v>
                </c:pt>
                <c:pt idx="118">
                  <c:v>-60</c:v>
                </c:pt>
                <c:pt idx="119">
                  <c:v>-60</c:v>
                </c:pt>
                <c:pt idx="120">
                  <c:v>-60</c:v>
                </c:pt>
                <c:pt idx="121">
                  <c:v>-60</c:v>
                </c:pt>
                <c:pt idx="122">
                  <c:v>-60</c:v>
                </c:pt>
                <c:pt idx="123">
                  <c:v>-60</c:v>
                </c:pt>
                <c:pt idx="124">
                  <c:v>-60</c:v>
                </c:pt>
                <c:pt idx="125">
                  <c:v>-60</c:v>
                </c:pt>
                <c:pt idx="126">
                  <c:v>-60</c:v>
                </c:pt>
                <c:pt idx="127">
                  <c:v>-60</c:v>
                </c:pt>
                <c:pt idx="128">
                  <c:v>-60</c:v>
                </c:pt>
                <c:pt idx="129">
                  <c:v>-60</c:v>
                </c:pt>
                <c:pt idx="130">
                  <c:v>-60</c:v>
                </c:pt>
                <c:pt idx="131">
                  <c:v>-60</c:v>
                </c:pt>
                <c:pt idx="132">
                  <c:v>-60</c:v>
                </c:pt>
                <c:pt idx="133">
                  <c:v>-60</c:v>
                </c:pt>
                <c:pt idx="134">
                  <c:v>-60</c:v>
                </c:pt>
                <c:pt idx="135">
                  <c:v>-60</c:v>
                </c:pt>
                <c:pt idx="136">
                  <c:v>-60</c:v>
                </c:pt>
                <c:pt idx="137">
                  <c:v>-60</c:v>
                </c:pt>
                <c:pt idx="138">
                  <c:v>-60</c:v>
                </c:pt>
                <c:pt idx="139">
                  <c:v>-60</c:v>
                </c:pt>
                <c:pt idx="140">
                  <c:v>-60</c:v>
                </c:pt>
                <c:pt idx="141">
                  <c:v>-60</c:v>
                </c:pt>
                <c:pt idx="142">
                  <c:v>-60</c:v>
                </c:pt>
                <c:pt idx="143">
                  <c:v>-60</c:v>
                </c:pt>
                <c:pt idx="144">
                  <c:v>-60</c:v>
                </c:pt>
                <c:pt idx="145">
                  <c:v>-60</c:v>
                </c:pt>
                <c:pt idx="146">
                  <c:v>-60</c:v>
                </c:pt>
                <c:pt idx="147">
                  <c:v>-60</c:v>
                </c:pt>
                <c:pt idx="148">
                  <c:v>-60</c:v>
                </c:pt>
                <c:pt idx="149">
                  <c:v>-60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898-4D9F-B70B-8055CB35BB21}"/>
            </c:ext>
          </c:extLst>
        </c:ser>
        <c:ser>
          <c:idx val="5"/>
          <c:order val="5"/>
          <c:tx>
            <c:strRef>
              <c:f>Sheet2!$I$36</c:f>
              <c:strCache>
                <c:ptCount val="1"/>
                <c:pt idx="0">
                  <c:v>3Gbps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Sheet2!$C$37:$C$186</c:f>
              <c:numCache>
                <c:formatCode>General</c:formatCode>
                <c:ptCount val="15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  <c:pt idx="50">
                  <c:v>1020</c:v>
                </c:pt>
                <c:pt idx="51">
                  <c:v>1040</c:v>
                </c:pt>
                <c:pt idx="52">
                  <c:v>1060</c:v>
                </c:pt>
                <c:pt idx="53">
                  <c:v>1080</c:v>
                </c:pt>
                <c:pt idx="54">
                  <c:v>1100</c:v>
                </c:pt>
                <c:pt idx="55">
                  <c:v>1120</c:v>
                </c:pt>
                <c:pt idx="56">
                  <c:v>1140</c:v>
                </c:pt>
                <c:pt idx="57">
                  <c:v>1160</c:v>
                </c:pt>
                <c:pt idx="58">
                  <c:v>1180</c:v>
                </c:pt>
                <c:pt idx="59">
                  <c:v>1200</c:v>
                </c:pt>
                <c:pt idx="60">
                  <c:v>1220</c:v>
                </c:pt>
                <c:pt idx="61">
                  <c:v>1240</c:v>
                </c:pt>
                <c:pt idx="62">
                  <c:v>1260</c:v>
                </c:pt>
                <c:pt idx="63">
                  <c:v>1280</c:v>
                </c:pt>
                <c:pt idx="64">
                  <c:v>1300</c:v>
                </c:pt>
                <c:pt idx="65">
                  <c:v>1320</c:v>
                </c:pt>
                <c:pt idx="66">
                  <c:v>1340</c:v>
                </c:pt>
                <c:pt idx="67">
                  <c:v>1360</c:v>
                </c:pt>
                <c:pt idx="68">
                  <c:v>1380</c:v>
                </c:pt>
                <c:pt idx="69">
                  <c:v>1400</c:v>
                </c:pt>
                <c:pt idx="70">
                  <c:v>1420</c:v>
                </c:pt>
                <c:pt idx="71">
                  <c:v>1440</c:v>
                </c:pt>
                <c:pt idx="72">
                  <c:v>1460</c:v>
                </c:pt>
                <c:pt idx="73">
                  <c:v>1480</c:v>
                </c:pt>
                <c:pt idx="74">
                  <c:v>1500</c:v>
                </c:pt>
                <c:pt idx="75">
                  <c:v>1520</c:v>
                </c:pt>
                <c:pt idx="76">
                  <c:v>1540</c:v>
                </c:pt>
                <c:pt idx="77">
                  <c:v>1560</c:v>
                </c:pt>
                <c:pt idx="78">
                  <c:v>1580</c:v>
                </c:pt>
                <c:pt idx="79">
                  <c:v>1600</c:v>
                </c:pt>
                <c:pt idx="80">
                  <c:v>1620</c:v>
                </c:pt>
                <c:pt idx="81">
                  <c:v>1640</c:v>
                </c:pt>
                <c:pt idx="82">
                  <c:v>1660</c:v>
                </c:pt>
                <c:pt idx="83">
                  <c:v>1680</c:v>
                </c:pt>
                <c:pt idx="84">
                  <c:v>1700</c:v>
                </c:pt>
                <c:pt idx="85">
                  <c:v>1720</c:v>
                </c:pt>
                <c:pt idx="86">
                  <c:v>1740</c:v>
                </c:pt>
                <c:pt idx="87">
                  <c:v>1760</c:v>
                </c:pt>
                <c:pt idx="88">
                  <c:v>1780</c:v>
                </c:pt>
                <c:pt idx="89">
                  <c:v>1800</c:v>
                </c:pt>
                <c:pt idx="90">
                  <c:v>1820</c:v>
                </c:pt>
                <c:pt idx="91">
                  <c:v>1840</c:v>
                </c:pt>
                <c:pt idx="92">
                  <c:v>1860</c:v>
                </c:pt>
                <c:pt idx="93">
                  <c:v>1880</c:v>
                </c:pt>
                <c:pt idx="94">
                  <c:v>1900</c:v>
                </c:pt>
                <c:pt idx="95">
                  <c:v>1920</c:v>
                </c:pt>
                <c:pt idx="96">
                  <c:v>1940</c:v>
                </c:pt>
                <c:pt idx="97">
                  <c:v>1960</c:v>
                </c:pt>
                <c:pt idx="98">
                  <c:v>1980</c:v>
                </c:pt>
                <c:pt idx="99">
                  <c:v>2000</c:v>
                </c:pt>
                <c:pt idx="100">
                  <c:v>2020</c:v>
                </c:pt>
                <c:pt idx="101">
                  <c:v>2040</c:v>
                </c:pt>
                <c:pt idx="102">
                  <c:v>2060</c:v>
                </c:pt>
                <c:pt idx="103">
                  <c:v>2080</c:v>
                </c:pt>
                <c:pt idx="104">
                  <c:v>2100</c:v>
                </c:pt>
                <c:pt idx="105">
                  <c:v>2120</c:v>
                </c:pt>
                <c:pt idx="106">
                  <c:v>2140</c:v>
                </c:pt>
                <c:pt idx="107">
                  <c:v>2160</c:v>
                </c:pt>
                <c:pt idx="108">
                  <c:v>2180</c:v>
                </c:pt>
                <c:pt idx="109">
                  <c:v>2200</c:v>
                </c:pt>
                <c:pt idx="110">
                  <c:v>2220</c:v>
                </c:pt>
                <c:pt idx="111">
                  <c:v>2240</c:v>
                </c:pt>
                <c:pt idx="112">
                  <c:v>2260</c:v>
                </c:pt>
                <c:pt idx="113">
                  <c:v>2280</c:v>
                </c:pt>
                <c:pt idx="114">
                  <c:v>2300</c:v>
                </c:pt>
                <c:pt idx="115">
                  <c:v>2320</c:v>
                </c:pt>
                <c:pt idx="116">
                  <c:v>2340</c:v>
                </c:pt>
                <c:pt idx="117">
                  <c:v>2360</c:v>
                </c:pt>
                <c:pt idx="118">
                  <c:v>2380</c:v>
                </c:pt>
                <c:pt idx="119">
                  <c:v>2400</c:v>
                </c:pt>
                <c:pt idx="120">
                  <c:v>2420</c:v>
                </c:pt>
                <c:pt idx="121">
                  <c:v>2440</c:v>
                </c:pt>
                <c:pt idx="122">
                  <c:v>2460</c:v>
                </c:pt>
                <c:pt idx="123">
                  <c:v>2480</c:v>
                </c:pt>
                <c:pt idx="124">
                  <c:v>2500</c:v>
                </c:pt>
                <c:pt idx="125">
                  <c:v>2520</c:v>
                </c:pt>
                <c:pt idx="126">
                  <c:v>2540</c:v>
                </c:pt>
                <c:pt idx="127">
                  <c:v>2560</c:v>
                </c:pt>
                <c:pt idx="128">
                  <c:v>2580</c:v>
                </c:pt>
                <c:pt idx="129">
                  <c:v>2600</c:v>
                </c:pt>
                <c:pt idx="130">
                  <c:v>2620</c:v>
                </c:pt>
                <c:pt idx="131">
                  <c:v>2640</c:v>
                </c:pt>
                <c:pt idx="132">
                  <c:v>2660</c:v>
                </c:pt>
                <c:pt idx="133">
                  <c:v>2680</c:v>
                </c:pt>
                <c:pt idx="134">
                  <c:v>2700</c:v>
                </c:pt>
                <c:pt idx="135">
                  <c:v>2720</c:v>
                </c:pt>
                <c:pt idx="136">
                  <c:v>2740</c:v>
                </c:pt>
                <c:pt idx="137">
                  <c:v>2760</c:v>
                </c:pt>
                <c:pt idx="138">
                  <c:v>2780</c:v>
                </c:pt>
                <c:pt idx="139">
                  <c:v>2800</c:v>
                </c:pt>
                <c:pt idx="140">
                  <c:v>2820</c:v>
                </c:pt>
                <c:pt idx="141">
                  <c:v>2840</c:v>
                </c:pt>
                <c:pt idx="142">
                  <c:v>2860</c:v>
                </c:pt>
                <c:pt idx="143">
                  <c:v>2880</c:v>
                </c:pt>
                <c:pt idx="144">
                  <c:v>2900</c:v>
                </c:pt>
                <c:pt idx="145">
                  <c:v>2920</c:v>
                </c:pt>
                <c:pt idx="146">
                  <c:v>2940</c:v>
                </c:pt>
                <c:pt idx="147">
                  <c:v>2960</c:v>
                </c:pt>
                <c:pt idx="148">
                  <c:v>2980</c:v>
                </c:pt>
                <c:pt idx="149">
                  <c:v>3000</c:v>
                </c:pt>
              </c:numCache>
            </c:numRef>
          </c:xVal>
          <c:yVal>
            <c:numRef>
              <c:f>Sheet2!$I$37:$I$186</c:f>
              <c:numCache>
                <c:formatCode>General</c:formatCode>
                <c:ptCount val="150"/>
                <c:pt idx="0">
                  <c:v>-53</c:v>
                </c:pt>
                <c:pt idx="1">
                  <c:v>-53</c:v>
                </c:pt>
                <c:pt idx="2">
                  <c:v>-53</c:v>
                </c:pt>
                <c:pt idx="3">
                  <c:v>-53</c:v>
                </c:pt>
                <c:pt idx="4">
                  <c:v>-53</c:v>
                </c:pt>
                <c:pt idx="5">
                  <c:v>-53</c:v>
                </c:pt>
                <c:pt idx="6">
                  <c:v>-53</c:v>
                </c:pt>
                <c:pt idx="7">
                  <c:v>-53</c:v>
                </c:pt>
                <c:pt idx="8">
                  <c:v>-53</c:v>
                </c:pt>
                <c:pt idx="9">
                  <c:v>-53</c:v>
                </c:pt>
                <c:pt idx="10">
                  <c:v>-53</c:v>
                </c:pt>
                <c:pt idx="11">
                  <c:v>-53</c:v>
                </c:pt>
                <c:pt idx="12">
                  <c:v>-53</c:v>
                </c:pt>
                <c:pt idx="13">
                  <c:v>-53</c:v>
                </c:pt>
                <c:pt idx="14">
                  <c:v>-53</c:v>
                </c:pt>
                <c:pt idx="15">
                  <c:v>-53</c:v>
                </c:pt>
                <c:pt idx="16">
                  <c:v>-53</c:v>
                </c:pt>
                <c:pt idx="17">
                  <c:v>-53</c:v>
                </c:pt>
                <c:pt idx="18">
                  <c:v>-53</c:v>
                </c:pt>
                <c:pt idx="19">
                  <c:v>-53</c:v>
                </c:pt>
                <c:pt idx="20">
                  <c:v>-53</c:v>
                </c:pt>
                <c:pt idx="21">
                  <c:v>-53</c:v>
                </c:pt>
                <c:pt idx="22">
                  <c:v>-53</c:v>
                </c:pt>
                <c:pt idx="23">
                  <c:v>-53</c:v>
                </c:pt>
                <c:pt idx="24">
                  <c:v>-53</c:v>
                </c:pt>
                <c:pt idx="25">
                  <c:v>-53</c:v>
                </c:pt>
                <c:pt idx="26">
                  <c:v>-53</c:v>
                </c:pt>
                <c:pt idx="27">
                  <c:v>-53</c:v>
                </c:pt>
                <c:pt idx="28">
                  <c:v>-53</c:v>
                </c:pt>
                <c:pt idx="29">
                  <c:v>-53</c:v>
                </c:pt>
                <c:pt idx="30">
                  <c:v>-53</c:v>
                </c:pt>
                <c:pt idx="31">
                  <c:v>-53</c:v>
                </c:pt>
                <c:pt idx="32">
                  <c:v>-53</c:v>
                </c:pt>
                <c:pt idx="33">
                  <c:v>-53</c:v>
                </c:pt>
                <c:pt idx="34">
                  <c:v>-53</c:v>
                </c:pt>
                <c:pt idx="35">
                  <c:v>-53</c:v>
                </c:pt>
                <c:pt idx="36">
                  <c:v>-53</c:v>
                </c:pt>
                <c:pt idx="37">
                  <c:v>-53</c:v>
                </c:pt>
                <c:pt idx="38">
                  <c:v>-53</c:v>
                </c:pt>
                <c:pt idx="39">
                  <c:v>-53</c:v>
                </c:pt>
                <c:pt idx="40">
                  <c:v>-53</c:v>
                </c:pt>
                <c:pt idx="41">
                  <c:v>-53</c:v>
                </c:pt>
                <c:pt idx="42">
                  <c:v>-53</c:v>
                </c:pt>
                <c:pt idx="43">
                  <c:v>-53</c:v>
                </c:pt>
                <c:pt idx="44">
                  <c:v>-53</c:v>
                </c:pt>
                <c:pt idx="45">
                  <c:v>-53</c:v>
                </c:pt>
                <c:pt idx="46">
                  <c:v>-53</c:v>
                </c:pt>
                <c:pt idx="47">
                  <c:v>-53</c:v>
                </c:pt>
                <c:pt idx="48">
                  <c:v>-53</c:v>
                </c:pt>
                <c:pt idx="49">
                  <c:v>-53</c:v>
                </c:pt>
                <c:pt idx="50">
                  <c:v>-53</c:v>
                </c:pt>
                <c:pt idx="51">
                  <c:v>-53</c:v>
                </c:pt>
                <c:pt idx="52">
                  <c:v>-53</c:v>
                </c:pt>
                <c:pt idx="53">
                  <c:v>-53</c:v>
                </c:pt>
                <c:pt idx="54">
                  <c:v>-53</c:v>
                </c:pt>
                <c:pt idx="55">
                  <c:v>-53</c:v>
                </c:pt>
                <c:pt idx="56">
                  <c:v>-53</c:v>
                </c:pt>
                <c:pt idx="57">
                  <c:v>-53</c:v>
                </c:pt>
                <c:pt idx="58">
                  <c:v>-53</c:v>
                </c:pt>
                <c:pt idx="59">
                  <c:v>-53</c:v>
                </c:pt>
                <c:pt idx="60">
                  <c:v>-53</c:v>
                </c:pt>
                <c:pt idx="61">
                  <c:v>-53</c:v>
                </c:pt>
                <c:pt idx="62">
                  <c:v>-53</c:v>
                </c:pt>
                <c:pt idx="63">
                  <c:v>-53</c:v>
                </c:pt>
                <c:pt idx="64">
                  <c:v>-53</c:v>
                </c:pt>
                <c:pt idx="65">
                  <c:v>-53</c:v>
                </c:pt>
                <c:pt idx="66">
                  <c:v>-53</c:v>
                </c:pt>
                <c:pt idx="67">
                  <c:v>-53</c:v>
                </c:pt>
                <c:pt idx="68">
                  <c:v>-53</c:v>
                </c:pt>
                <c:pt idx="69">
                  <c:v>-53</c:v>
                </c:pt>
                <c:pt idx="70">
                  <c:v>-53</c:v>
                </c:pt>
                <c:pt idx="71">
                  <c:v>-53</c:v>
                </c:pt>
                <c:pt idx="72">
                  <c:v>-53</c:v>
                </c:pt>
                <c:pt idx="73">
                  <c:v>-53</c:v>
                </c:pt>
                <c:pt idx="74">
                  <c:v>-53</c:v>
                </c:pt>
                <c:pt idx="75">
                  <c:v>-53</c:v>
                </c:pt>
                <c:pt idx="76">
                  <c:v>-53</c:v>
                </c:pt>
                <c:pt idx="77">
                  <c:v>-53</c:v>
                </c:pt>
                <c:pt idx="78">
                  <c:v>-53</c:v>
                </c:pt>
                <c:pt idx="79">
                  <c:v>-53</c:v>
                </c:pt>
                <c:pt idx="80">
                  <c:v>-53</c:v>
                </c:pt>
                <c:pt idx="81">
                  <c:v>-53</c:v>
                </c:pt>
                <c:pt idx="82">
                  <c:v>-53</c:v>
                </c:pt>
                <c:pt idx="83">
                  <c:v>-53</c:v>
                </c:pt>
                <c:pt idx="84">
                  <c:v>-53</c:v>
                </c:pt>
                <c:pt idx="85">
                  <c:v>-53</c:v>
                </c:pt>
                <c:pt idx="86">
                  <c:v>-53</c:v>
                </c:pt>
                <c:pt idx="87">
                  <c:v>-53</c:v>
                </c:pt>
                <c:pt idx="88">
                  <c:v>-53</c:v>
                </c:pt>
                <c:pt idx="89">
                  <c:v>-53</c:v>
                </c:pt>
                <c:pt idx="90">
                  <c:v>-53</c:v>
                </c:pt>
                <c:pt idx="91">
                  <c:v>-53</c:v>
                </c:pt>
                <c:pt idx="92">
                  <c:v>-53</c:v>
                </c:pt>
                <c:pt idx="93">
                  <c:v>-53</c:v>
                </c:pt>
                <c:pt idx="94">
                  <c:v>-53</c:v>
                </c:pt>
                <c:pt idx="95">
                  <c:v>-53</c:v>
                </c:pt>
                <c:pt idx="96">
                  <c:v>-53</c:v>
                </c:pt>
                <c:pt idx="97">
                  <c:v>-53</c:v>
                </c:pt>
                <c:pt idx="98">
                  <c:v>-53</c:v>
                </c:pt>
                <c:pt idx="99">
                  <c:v>-53</c:v>
                </c:pt>
                <c:pt idx="100">
                  <c:v>-53</c:v>
                </c:pt>
                <c:pt idx="101">
                  <c:v>-53</c:v>
                </c:pt>
                <c:pt idx="102">
                  <c:v>-53</c:v>
                </c:pt>
                <c:pt idx="103">
                  <c:v>-53</c:v>
                </c:pt>
                <c:pt idx="104">
                  <c:v>-53</c:v>
                </c:pt>
                <c:pt idx="105">
                  <c:v>-53</c:v>
                </c:pt>
                <c:pt idx="106">
                  <c:v>-53</c:v>
                </c:pt>
                <c:pt idx="107">
                  <c:v>-53</c:v>
                </c:pt>
                <c:pt idx="108">
                  <c:v>-53</c:v>
                </c:pt>
                <c:pt idx="109">
                  <c:v>-53</c:v>
                </c:pt>
                <c:pt idx="110">
                  <c:v>-53</c:v>
                </c:pt>
                <c:pt idx="111">
                  <c:v>-53</c:v>
                </c:pt>
                <c:pt idx="112">
                  <c:v>-53</c:v>
                </c:pt>
                <c:pt idx="113">
                  <c:v>-53</c:v>
                </c:pt>
                <c:pt idx="114">
                  <c:v>-53</c:v>
                </c:pt>
                <c:pt idx="115">
                  <c:v>-53</c:v>
                </c:pt>
                <c:pt idx="116">
                  <c:v>-53</c:v>
                </c:pt>
                <c:pt idx="117">
                  <c:v>-53</c:v>
                </c:pt>
                <c:pt idx="118">
                  <c:v>-53</c:v>
                </c:pt>
                <c:pt idx="119">
                  <c:v>-53</c:v>
                </c:pt>
                <c:pt idx="120">
                  <c:v>-53</c:v>
                </c:pt>
                <c:pt idx="121">
                  <c:v>-53</c:v>
                </c:pt>
                <c:pt idx="122">
                  <c:v>-53</c:v>
                </c:pt>
                <c:pt idx="123">
                  <c:v>-53</c:v>
                </c:pt>
                <c:pt idx="124">
                  <c:v>-53</c:v>
                </c:pt>
                <c:pt idx="125">
                  <c:v>-53</c:v>
                </c:pt>
                <c:pt idx="126">
                  <c:v>-53</c:v>
                </c:pt>
                <c:pt idx="127">
                  <c:v>-53</c:v>
                </c:pt>
                <c:pt idx="128">
                  <c:v>-53</c:v>
                </c:pt>
                <c:pt idx="129">
                  <c:v>-53</c:v>
                </c:pt>
                <c:pt idx="130">
                  <c:v>-53</c:v>
                </c:pt>
                <c:pt idx="131">
                  <c:v>-53</c:v>
                </c:pt>
                <c:pt idx="132">
                  <c:v>-53</c:v>
                </c:pt>
                <c:pt idx="133">
                  <c:v>-53</c:v>
                </c:pt>
                <c:pt idx="134">
                  <c:v>-53</c:v>
                </c:pt>
                <c:pt idx="135">
                  <c:v>-53</c:v>
                </c:pt>
                <c:pt idx="136">
                  <c:v>-53</c:v>
                </c:pt>
                <c:pt idx="137">
                  <c:v>-53</c:v>
                </c:pt>
                <c:pt idx="138">
                  <c:v>-53</c:v>
                </c:pt>
                <c:pt idx="139">
                  <c:v>-53</c:v>
                </c:pt>
                <c:pt idx="140">
                  <c:v>-53</c:v>
                </c:pt>
                <c:pt idx="141">
                  <c:v>-53</c:v>
                </c:pt>
                <c:pt idx="142">
                  <c:v>-53</c:v>
                </c:pt>
                <c:pt idx="143">
                  <c:v>-53</c:v>
                </c:pt>
                <c:pt idx="144">
                  <c:v>-53</c:v>
                </c:pt>
                <c:pt idx="145">
                  <c:v>-53</c:v>
                </c:pt>
                <c:pt idx="146">
                  <c:v>-53</c:v>
                </c:pt>
                <c:pt idx="147">
                  <c:v>-53</c:v>
                </c:pt>
                <c:pt idx="148">
                  <c:v>-53</c:v>
                </c:pt>
                <c:pt idx="149">
                  <c:v>-53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D898-4D9F-B70B-8055CB35B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579672"/>
        <c:axId val="200582104"/>
      </c:scatterChart>
      <c:valAx>
        <c:axId val="200579672"/>
        <c:scaling>
          <c:orientation val="minMax"/>
          <c:max val="25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200582104"/>
        <c:crosses val="autoZero"/>
        <c:crossBetween val="midCat"/>
        <c:majorUnit val="250"/>
        <c:minorUnit val="50"/>
      </c:valAx>
      <c:valAx>
        <c:axId val="200582104"/>
        <c:scaling>
          <c:orientation val="minMax"/>
          <c:max val="-30"/>
          <c:min val="-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0579672"/>
        <c:crosses val="autoZero"/>
        <c:crossBetween val="midCat"/>
        <c:majorUnit val="5"/>
        <c:minorUnit val="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0</xdr:rowOff>
    </xdr:from>
    <xdr:to>
      <xdr:col>13</xdr:col>
      <xdr:colOff>190500</xdr:colOff>
      <xdr:row>32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428624</xdr:colOff>
      <xdr:row>0</xdr:row>
      <xdr:rowOff>333375</xdr:rowOff>
    </xdr:from>
    <xdr:to>
      <xdr:col>1</xdr:col>
      <xdr:colOff>483513</xdr:colOff>
      <xdr:row>3</xdr:row>
      <xdr:rowOff>182879</xdr:rowOff>
    </xdr:to>
    <xdr:pic>
      <xdr:nvPicPr>
        <xdr:cNvPr id="4" name="Picture 3" descr="Flame FINAL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8624" y="333375"/>
          <a:ext cx="664489" cy="933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34</xdr:row>
      <xdr:rowOff>68580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628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2"/>
  <sheetViews>
    <sheetView tabSelected="1" workbookViewId="0">
      <selection activeCell="D8" sqref="D8"/>
    </sheetView>
  </sheetViews>
  <sheetFormatPr defaultRowHeight="14.5" x14ac:dyDescent="0.35"/>
  <cols>
    <col min="2" max="2" width="17.90625" style="1" customWidth="1"/>
    <col min="3" max="3" width="19.36328125" style="1" customWidth="1"/>
    <col min="4" max="4" width="9.08984375" style="1"/>
    <col min="5" max="5" width="14" style="1" customWidth="1"/>
    <col min="6" max="6" width="18.6328125" style="1" customWidth="1"/>
    <col min="7" max="7" width="10.6328125" customWidth="1"/>
    <col min="8" max="8" width="15.90625" customWidth="1"/>
    <col min="9" max="9" width="12.81640625" bestFit="1" customWidth="1"/>
    <col min="13" max="13" width="3.08984375" customWidth="1"/>
    <col min="15" max="17" width="9.08984375" style="1"/>
  </cols>
  <sheetData>
    <row r="1" spans="1:22" ht="46" x14ac:dyDescent="1">
      <c r="A1" s="5"/>
      <c r="B1" s="22" t="s">
        <v>65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5"/>
      <c r="S1" s="3"/>
      <c r="T1" s="3"/>
      <c r="U1" s="3"/>
      <c r="V1" s="3"/>
    </row>
    <row r="2" spans="1:22" ht="23.5" x14ac:dyDescent="0.55000000000000004">
      <c r="A2" s="3"/>
      <c r="B2" s="21" t="s">
        <v>58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5"/>
      <c r="S2" s="5"/>
      <c r="T2" s="3"/>
      <c r="U2" s="3"/>
      <c r="V2" s="3"/>
    </row>
    <row r="3" spans="1:22" x14ac:dyDescent="0.35">
      <c r="A3" s="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"/>
      <c r="S3" s="3"/>
      <c r="T3" s="3"/>
      <c r="U3" s="3"/>
      <c r="V3" s="3"/>
    </row>
    <row r="4" spans="1:22" x14ac:dyDescent="0.35">
      <c r="A4" s="3"/>
      <c r="B4" s="4"/>
      <c r="C4" s="4"/>
      <c r="D4" s="4"/>
      <c r="E4" s="4"/>
      <c r="F4" s="4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3"/>
      <c r="S4" s="3"/>
      <c r="T4" s="3"/>
      <c r="U4" s="3"/>
      <c r="V4" s="3"/>
    </row>
    <row r="5" spans="1:22" x14ac:dyDescent="0.35">
      <c r="A5" s="3"/>
      <c r="B5" s="18" t="s">
        <v>63</v>
      </c>
      <c r="C5" s="18"/>
      <c r="D5" s="18"/>
      <c r="E5" s="18"/>
      <c r="F5" s="18"/>
      <c r="G5" s="18"/>
      <c r="H5" s="3"/>
      <c r="I5" s="3"/>
      <c r="J5" s="3"/>
      <c r="K5" s="3"/>
      <c r="L5" s="3"/>
      <c r="M5" s="3"/>
      <c r="N5" s="3"/>
      <c r="O5" s="4"/>
      <c r="P5" s="4"/>
      <c r="Q5" s="4"/>
      <c r="R5" s="3"/>
      <c r="S5" s="3"/>
      <c r="T5" s="3"/>
      <c r="U5" s="3"/>
      <c r="V5" s="3"/>
    </row>
    <row r="6" spans="1:22" ht="19.75" customHeight="1" x14ac:dyDescent="0.35">
      <c r="A6" s="3"/>
      <c r="B6" s="18"/>
      <c r="C6" s="18"/>
      <c r="D6" s="18"/>
      <c r="E6" s="18"/>
      <c r="F6" s="18"/>
      <c r="G6" s="18"/>
      <c r="H6" s="24" t="s">
        <v>64</v>
      </c>
      <c r="I6" s="3"/>
      <c r="J6" s="3"/>
      <c r="K6" s="3"/>
      <c r="L6" s="3"/>
      <c r="M6" s="3"/>
      <c r="N6" s="3"/>
      <c r="O6" s="4"/>
      <c r="P6" s="4"/>
      <c r="Q6" s="4"/>
      <c r="R6" s="3"/>
      <c r="S6" s="3"/>
      <c r="T6" s="3"/>
      <c r="U6" s="3"/>
      <c r="V6" s="3"/>
    </row>
    <row r="7" spans="1:22" x14ac:dyDescent="0.35">
      <c r="A7" s="3"/>
      <c r="B7" s="6" t="s">
        <v>4</v>
      </c>
      <c r="C7" s="6" t="s">
        <v>5</v>
      </c>
      <c r="D7" s="6" t="s">
        <v>1</v>
      </c>
      <c r="E7" s="6" t="s">
        <v>2</v>
      </c>
      <c r="F7" s="6" t="s">
        <v>3</v>
      </c>
      <c r="G7" s="6" t="s">
        <v>30</v>
      </c>
      <c r="H7" s="24"/>
      <c r="I7" s="6" t="s">
        <v>62</v>
      </c>
      <c r="J7" s="3"/>
      <c r="K7" s="3"/>
      <c r="L7" s="3"/>
      <c r="M7" s="3"/>
      <c r="N7" s="3"/>
      <c r="O7" s="4"/>
      <c r="P7" s="4"/>
      <c r="Q7" s="4"/>
      <c r="R7" s="3"/>
      <c r="S7" s="3"/>
      <c r="T7" s="3"/>
      <c r="U7" s="3"/>
      <c r="V7" s="3"/>
    </row>
    <row r="8" spans="1:22" x14ac:dyDescent="0.35">
      <c r="A8" s="3"/>
      <c r="B8" s="7" t="s">
        <v>45</v>
      </c>
      <c r="C8" s="7" t="s">
        <v>45</v>
      </c>
      <c r="D8" s="7">
        <v>4</v>
      </c>
      <c r="E8" s="7" t="s">
        <v>13</v>
      </c>
      <c r="F8" s="7" t="s">
        <v>38</v>
      </c>
      <c r="G8" s="7">
        <v>14</v>
      </c>
      <c r="H8" s="7">
        <v>823</v>
      </c>
      <c r="I8" s="17">
        <f>Sheet2!K49</f>
        <v>-38.337777165086209</v>
      </c>
      <c r="J8" s="3"/>
      <c r="K8" s="3"/>
      <c r="L8" s="3"/>
      <c r="M8" s="3"/>
      <c r="N8" s="3"/>
      <c r="O8" s="4"/>
      <c r="P8" s="4"/>
      <c r="Q8" s="4"/>
      <c r="R8" s="3"/>
      <c r="S8" s="3"/>
      <c r="T8" s="3"/>
      <c r="U8" s="3"/>
      <c r="V8" s="3"/>
    </row>
    <row r="9" spans="1:22" x14ac:dyDescent="0.35">
      <c r="A9" s="3"/>
      <c r="B9" s="4"/>
      <c r="C9" s="4"/>
      <c r="D9" s="4"/>
      <c r="E9" s="4"/>
      <c r="F9" s="4"/>
      <c r="G9" s="3"/>
      <c r="H9" s="3"/>
      <c r="I9" s="3"/>
      <c r="J9" s="3"/>
      <c r="K9" s="3"/>
      <c r="L9" s="3"/>
      <c r="M9" s="3"/>
      <c r="N9" s="3"/>
      <c r="O9" s="4"/>
      <c r="P9" s="4"/>
      <c r="Q9" s="4"/>
      <c r="R9" s="3"/>
      <c r="S9" s="3"/>
      <c r="T9" s="3"/>
      <c r="U9" s="3"/>
      <c r="V9" s="3"/>
    </row>
    <row r="10" spans="1:22" x14ac:dyDescent="0.35">
      <c r="A10" s="3"/>
      <c r="B10" s="4"/>
      <c r="C10" s="4"/>
      <c r="D10" s="4"/>
      <c r="E10" s="4"/>
      <c r="F10" s="4" t="s">
        <v>61</v>
      </c>
      <c r="G10" s="3"/>
      <c r="H10" s="3"/>
      <c r="I10" s="3"/>
      <c r="J10" s="3"/>
      <c r="K10" s="3"/>
      <c r="L10" s="3"/>
      <c r="M10" s="3"/>
      <c r="N10" s="3"/>
      <c r="O10" s="4"/>
      <c r="P10" s="4"/>
      <c r="Q10" s="4"/>
      <c r="R10" s="3"/>
      <c r="S10" s="3"/>
      <c r="T10" s="3"/>
      <c r="U10" s="3"/>
      <c r="V10" s="3"/>
    </row>
    <row r="11" spans="1:22" x14ac:dyDescent="0.35">
      <c r="A11" s="3"/>
      <c r="B11" s="4"/>
      <c r="C11" s="4"/>
      <c r="D11" s="4"/>
      <c r="E11" s="4"/>
      <c r="F11" s="4"/>
      <c r="G11" s="3"/>
      <c r="H11" s="3"/>
      <c r="I11" s="3"/>
      <c r="J11" s="3"/>
      <c r="K11" s="3"/>
      <c r="L11" s="3"/>
      <c r="M11" s="3"/>
      <c r="N11" s="3"/>
      <c r="O11" s="4"/>
      <c r="P11" s="4"/>
      <c r="Q11" s="4"/>
      <c r="R11" s="3"/>
      <c r="S11" s="3"/>
      <c r="T11" s="3"/>
      <c r="U11" s="3"/>
      <c r="V11" s="3"/>
    </row>
    <row r="12" spans="1:22" x14ac:dyDescent="0.35">
      <c r="A12" s="3"/>
      <c r="B12" s="4"/>
      <c r="C12" s="4"/>
      <c r="D12" s="4"/>
      <c r="E12" s="4"/>
      <c r="F12" s="4"/>
      <c r="G12" s="3"/>
      <c r="H12" s="3"/>
      <c r="I12" s="3"/>
      <c r="J12" s="3"/>
      <c r="K12" s="3"/>
      <c r="L12" s="3"/>
      <c r="M12" s="3"/>
      <c r="N12" s="3"/>
      <c r="O12" s="4"/>
      <c r="P12" s="4"/>
      <c r="Q12" s="4"/>
      <c r="R12" s="3"/>
      <c r="S12" s="3"/>
      <c r="T12" s="3"/>
      <c r="U12" s="3"/>
      <c r="V12" s="3"/>
    </row>
    <row r="13" spans="1:22" ht="15" customHeight="1" x14ac:dyDescent="0.35">
      <c r="A13" s="19" t="s">
        <v>62</v>
      </c>
      <c r="B13" s="4"/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  <c r="N13" s="3"/>
      <c r="O13" s="4"/>
      <c r="P13" s="4"/>
      <c r="Q13" s="4"/>
      <c r="R13" s="3"/>
      <c r="S13" s="3"/>
      <c r="T13" s="3"/>
      <c r="U13" s="3"/>
      <c r="V13" s="3"/>
    </row>
    <row r="14" spans="1:22" x14ac:dyDescent="0.35">
      <c r="A14" s="19"/>
      <c r="B14" s="4"/>
      <c r="C14" s="4"/>
      <c r="D14" s="4"/>
      <c r="E14" s="4"/>
      <c r="F14" s="4"/>
      <c r="G14" s="3"/>
      <c r="H14" s="3"/>
      <c r="I14" s="3"/>
      <c r="J14" s="3"/>
      <c r="K14" s="3"/>
      <c r="L14" s="3"/>
      <c r="M14" s="3"/>
      <c r="N14" s="3"/>
      <c r="O14" s="4"/>
      <c r="P14" s="4"/>
      <c r="Q14" s="4"/>
      <c r="R14" s="3"/>
      <c r="S14" s="3"/>
      <c r="T14" s="3"/>
      <c r="U14" s="3"/>
      <c r="V14" s="3"/>
    </row>
    <row r="15" spans="1:22" x14ac:dyDescent="0.35">
      <c r="A15" s="19"/>
      <c r="B15" s="4"/>
      <c r="C15" s="4"/>
      <c r="D15" s="4"/>
      <c r="E15" s="4"/>
      <c r="F15" s="4"/>
      <c r="G15" s="3"/>
      <c r="H15" s="3"/>
      <c r="I15" s="3"/>
      <c r="J15" s="3"/>
      <c r="K15" s="3"/>
      <c r="L15" s="3"/>
      <c r="M15" s="3"/>
      <c r="N15" s="3"/>
      <c r="O15" s="4"/>
      <c r="P15" s="4"/>
      <c r="Q15" s="4"/>
      <c r="R15" s="3"/>
      <c r="S15" s="3"/>
      <c r="T15" s="3"/>
      <c r="U15" s="3"/>
      <c r="V15" s="3"/>
    </row>
    <row r="16" spans="1:22" x14ac:dyDescent="0.35">
      <c r="A16" s="19"/>
      <c r="B16" s="4"/>
      <c r="C16" s="4"/>
      <c r="D16" s="4"/>
      <c r="E16" s="4"/>
      <c r="F16" s="4"/>
      <c r="G16" s="3"/>
      <c r="H16" s="3"/>
      <c r="I16" s="3"/>
      <c r="J16" s="3"/>
      <c r="K16" s="3"/>
      <c r="L16" s="3"/>
      <c r="M16" s="3"/>
      <c r="N16" s="3"/>
      <c r="O16" s="4"/>
      <c r="P16" s="4" t="s">
        <v>59</v>
      </c>
      <c r="Q16" s="4"/>
      <c r="R16" s="3"/>
      <c r="S16" s="3"/>
      <c r="T16" s="3"/>
      <c r="U16" s="3"/>
      <c r="V16" s="3"/>
    </row>
    <row r="17" spans="1:22" x14ac:dyDescent="0.35">
      <c r="A17" s="19"/>
      <c r="B17" s="4"/>
      <c r="C17" s="4"/>
      <c r="D17" s="4"/>
      <c r="E17" s="4"/>
      <c r="F17" s="4"/>
      <c r="G17" s="3"/>
      <c r="H17" s="3"/>
      <c r="I17" s="3"/>
      <c r="J17" s="3"/>
      <c r="K17" s="3"/>
      <c r="L17" s="3"/>
      <c r="M17" s="3"/>
      <c r="N17" s="3"/>
      <c r="O17" s="4"/>
      <c r="P17" s="4" t="s">
        <v>60</v>
      </c>
      <c r="Q17" s="4"/>
      <c r="R17" s="3"/>
      <c r="S17" s="3"/>
      <c r="T17" s="3"/>
      <c r="U17" s="3"/>
      <c r="V17" s="3"/>
    </row>
    <row r="18" spans="1:22" x14ac:dyDescent="0.35">
      <c r="A18" s="19"/>
      <c r="B18" s="4"/>
      <c r="C18" s="4"/>
      <c r="D18" s="4"/>
      <c r="E18" s="4"/>
      <c r="F18" s="4"/>
      <c r="G18" s="3"/>
      <c r="H18" s="3"/>
      <c r="I18" s="3"/>
      <c r="J18" s="3"/>
      <c r="K18" s="3"/>
      <c r="L18" s="3"/>
      <c r="M18" s="3"/>
      <c r="N18" s="3"/>
      <c r="O18" s="8"/>
      <c r="P18" s="9" t="s">
        <v>29</v>
      </c>
      <c r="Q18" s="10" t="s">
        <v>37</v>
      </c>
      <c r="R18" s="3"/>
      <c r="S18" s="3"/>
      <c r="T18" s="3"/>
      <c r="U18" s="3"/>
      <c r="V18" s="3"/>
    </row>
    <row r="19" spans="1:22" x14ac:dyDescent="0.35">
      <c r="A19" s="19"/>
      <c r="B19" s="4"/>
      <c r="C19" s="4"/>
      <c r="D19" s="4"/>
      <c r="E19" s="4"/>
      <c r="F19" s="4"/>
      <c r="G19" s="3"/>
      <c r="H19" s="3"/>
      <c r="I19" s="3"/>
      <c r="J19" s="3"/>
      <c r="K19" s="3"/>
      <c r="L19" s="3"/>
      <c r="M19" s="3"/>
      <c r="N19" s="3"/>
      <c r="O19" s="11" t="s">
        <v>36</v>
      </c>
      <c r="P19" s="8">
        <f>Sheet2!AB35</f>
        <v>1720</v>
      </c>
      <c r="Q19" s="8">
        <f>Sheet2!AO35</f>
        <v>680</v>
      </c>
      <c r="R19" s="3"/>
      <c r="S19" s="3"/>
      <c r="T19" s="3"/>
      <c r="U19" s="3"/>
      <c r="V19" s="3"/>
    </row>
    <row r="20" spans="1:22" x14ac:dyDescent="0.35">
      <c r="A20" s="19"/>
      <c r="B20" s="4"/>
      <c r="C20" s="4"/>
      <c r="D20" s="4"/>
      <c r="E20" s="4"/>
      <c r="F20" s="4"/>
      <c r="G20" s="3"/>
      <c r="H20" s="3"/>
      <c r="I20" s="3"/>
      <c r="J20" s="3"/>
      <c r="K20" s="3"/>
      <c r="L20" s="3"/>
      <c r="M20" s="3"/>
      <c r="N20" s="3"/>
      <c r="O20" s="12" t="s">
        <v>35</v>
      </c>
      <c r="P20" s="8">
        <f>Sheet2!Z35</f>
        <v>2240</v>
      </c>
      <c r="Q20" s="8">
        <f>Sheet2!AM35</f>
        <v>840</v>
      </c>
      <c r="R20" s="3"/>
      <c r="S20" s="3"/>
      <c r="T20" s="3"/>
      <c r="U20" s="3"/>
      <c r="V20" s="3"/>
    </row>
    <row r="21" spans="1:22" x14ac:dyDescent="0.35">
      <c r="A21" s="19"/>
      <c r="B21" s="4"/>
      <c r="C21" s="4"/>
      <c r="D21" s="4"/>
      <c r="E21" s="4"/>
      <c r="F21" s="4"/>
      <c r="G21" s="3"/>
      <c r="H21" s="3"/>
      <c r="I21" s="3"/>
      <c r="J21" s="3"/>
      <c r="K21" s="3"/>
      <c r="L21" s="3"/>
      <c r="M21" s="3"/>
      <c r="N21" s="3"/>
      <c r="O21" s="13" t="s">
        <v>34</v>
      </c>
      <c r="P21" s="8">
        <f>Sheet2!X35</f>
        <v>2640</v>
      </c>
      <c r="Q21" s="8">
        <f>Sheet2!AK35</f>
        <v>960</v>
      </c>
      <c r="R21" s="3"/>
      <c r="S21" s="3"/>
      <c r="T21" s="3"/>
      <c r="U21" s="3"/>
      <c r="V21" s="3"/>
    </row>
    <row r="22" spans="1:22" x14ac:dyDescent="0.35">
      <c r="A22" s="19"/>
      <c r="B22" s="4"/>
      <c r="C22" s="4"/>
      <c r="D22" s="4"/>
      <c r="E22" s="4"/>
      <c r="F22" s="4"/>
      <c r="G22" s="3"/>
      <c r="H22" s="3"/>
      <c r="I22" s="3"/>
      <c r="J22" s="3"/>
      <c r="K22" s="3"/>
      <c r="L22" s="3"/>
      <c r="M22" s="3"/>
      <c r="N22" s="3"/>
      <c r="O22" s="14" t="s">
        <v>33</v>
      </c>
      <c r="P22" s="8">
        <f>Sheet2!V35</f>
        <v>3000</v>
      </c>
      <c r="Q22" s="8">
        <f>Sheet2!AI35</f>
        <v>1160</v>
      </c>
      <c r="R22" s="3"/>
      <c r="S22" s="3"/>
      <c r="T22" s="3"/>
      <c r="U22" s="3"/>
      <c r="V22" s="3"/>
    </row>
    <row r="23" spans="1:22" x14ac:dyDescent="0.35">
      <c r="A23" s="19"/>
      <c r="B23" s="4"/>
      <c r="C23" s="4"/>
      <c r="D23" s="4"/>
      <c r="E23" s="4"/>
      <c r="F23" s="4"/>
      <c r="G23" s="3"/>
      <c r="H23" s="3"/>
      <c r="I23" s="3"/>
      <c r="J23" s="3"/>
      <c r="K23" s="3"/>
      <c r="L23" s="3"/>
      <c r="M23" s="3"/>
      <c r="N23" s="3"/>
      <c r="O23" s="4"/>
      <c r="P23" s="4"/>
      <c r="Q23" s="4"/>
      <c r="R23" s="3"/>
      <c r="S23" s="3"/>
      <c r="T23" s="3"/>
      <c r="U23" s="3"/>
      <c r="V23" s="3"/>
    </row>
    <row r="24" spans="1:22" x14ac:dyDescent="0.35">
      <c r="A24" s="19"/>
      <c r="B24" s="4"/>
      <c r="C24" s="4"/>
      <c r="D24" s="4"/>
      <c r="E24" s="4"/>
      <c r="F24" s="4"/>
      <c r="G24" s="3"/>
      <c r="H24" s="3"/>
      <c r="I24" s="3"/>
      <c r="J24" s="3"/>
      <c r="K24" s="3"/>
      <c r="L24" s="3"/>
      <c r="M24" s="3"/>
      <c r="N24" s="3"/>
      <c r="O24" s="4"/>
      <c r="P24" s="4"/>
      <c r="Q24" s="4"/>
      <c r="R24" s="3"/>
      <c r="S24" s="3"/>
      <c r="T24" s="3"/>
      <c r="U24" s="3"/>
      <c r="V24" s="3"/>
    </row>
    <row r="25" spans="1:22" x14ac:dyDescent="0.35">
      <c r="A25" s="19"/>
      <c r="B25" s="4"/>
      <c r="C25" s="4"/>
      <c r="D25" s="4"/>
      <c r="E25" s="4"/>
      <c r="F25" s="4"/>
      <c r="G25" s="3"/>
      <c r="H25" s="3"/>
      <c r="I25" s="3"/>
      <c r="J25" s="3"/>
      <c r="K25" s="3"/>
      <c r="L25" s="3"/>
      <c r="M25" s="3"/>
      <c r="N25" s="3"/>
      <c r="O25" s="4"/>
      <c r="P25" s="4"/>
      <c r="Q25" s="4"/>
      <c r="R25" s="3"/>
      <c r="S25" s="3"/>
      <c r="T25" s="3"/>
      <c r="U25" s="3"/>
      <c r="V25" s="3"/>
    </row>
    <row r="26" spans="1:22" x14ac:dyDescent="0.35">
      <c r="A26" s="19"/>
      <c r="B26" s="4"/>
      <c r="C26" s="4"/>
      <c r="D26" s="4"/>
      <c r="E26" s="4"/>
      <c r="F26" s="4"/>
      <c r="G26" s="3"/>
      <c r="H26" s="3"/>
      <c r="I26" s="3"/>
      <c r="J26" s="3"/>
      <c r="K26" s="3"/>
      <c r="L26" s="3"/>
      <c r="M26" s="3"/>
      <c r="N26" s="3"/>
      <c r="O26" s="15" t="s">
        <v>66</v>
      </c>
      <c r="P26" s="4"/>
      <c r="Q26" s="4"/>
      <c r="R26" s="3"/>
      <c r="S26" s="3"/>
      <c r="T26" s="3"/>
      <c r="U26" s="3"/>
      <c r="V26" s="3"/>
    </row>
    <row r="27" spans="1:22" x14ac:dyDescent="0.35">
      <c r="A27" s="19"/>
      <c r="B27" s="4"/>
      <c r="C27" s="4"/>
      <c r="D27" s="4"/>
      <c r="E27" s="4"/>
      <c r="F27" s="4"/>
      <c r="G27" s="3"/>
      <c r="H27" s="3"/>
      <c r="I27" s="3"/>
      <c r="J27" s="3"/>
      <c r="K27" s="3"/>
      <c r="L27" s="3"/>
      <c r="M27" s="3"/>
      <c r="N27" s="3"/>
      <c r="O27" s="23" t="s">
        <v>68</v>
      </c>
      <c r="P27" s="23"/>
      <c r="Q27" s="23"/>
      <c r="R27" s="3"/>
      <c r="S27" s="3"/>
      <c r="T27" s="3"/>
      <c r="U27" s="3"/>
      <c r="V27" s="3"/>
    </row>
    <row r="28" spans="1:22" x14ac:dyDescent="0.35">
      <c r="A28" s="19"/>
      <c r="B28" s="4"/>
      <c r="C28" s="4"/>
      <c r="D28" s="4"/>
      <c r="E28" s="4"/>
      <c r="F28" s="4"/>
      <c r="G28" s="3"/>
      <c r="H28" s="3"/>
      <c r="I28" s="3"/>
      <c r="J28" s="3"/>
      <c r="K28" s="3"/>
      <c r="L28" s="3"/>
      <c r="M28" s="3"/>
      <c r="N28" s="3"/>
      <c r="O28" s="23"/>
      <c r="P28" s="23"/>
      <c r="Q28" s="23"/>
      <c r="R28" s="3"/>
      <c r="S28" s="3"/>
      <c r="T28" s="3"/>
      <c r="U28" s="3"/>
      <c r="V28" s="3"/>
    </row>
    <row r="29" spans="1:22" x14ac:dyDescent="0.35">
      <c r="A29" s="19"/>
      <c r="B29" s="4"/>
      <c r="C29" s="4"/>
      <c r="D29" s="4"/>
      <c r="E29" s="4"/>
      <c r="F29" s="4"/>
      <c r="G29" s="3"/>
      <c r="H29" s="3"/>
      <c r="I29" s="3"/>
      <c r="J29" s="3"/>
      <c r="K29" s="3"/>
      <c r="L29" s="3"/>
      <c r="M29" s="3"/>
      <c r="N29" s="3"/>
      <c r="O29" s="23" t="s">
        <v>67</v>
      </c>
      <c r="P29" s="23"/>
      <c r="Q29" s="23"/>
      <c r="R29" s="3"/>
      <c r="S29" s="3"/>
      <c r="T29" s="3"/>
      <c r="U29" s="3"/>
      <c r="V29" s="3"/>
    </row>
    <row r="30" spans="1:22" x14ac:dyDescent="0.35">
      <c r="A30" s="19"/>
      <c r="B30" s="4"/>
      <c r="C30" s="4"/>
      <c r="D30" s="4"/>
      <c r="E30" s="4"/>
      <c r="F30" s="4"/>
      <c r="G30" s="3"/>
      <c r="H30" s="3"/>
      <c r="I30" s="3"/>
      <c r="J30" s="3"/>
      <c r="K30" s="3"/>
      <c r="L30" s="3"/>
      <c r="M30" s="3"/>
      <c r="N30" s="3"/>
      <c r="O30" s="23"/>
      <c r="P30" s="23"/>
      <c r="Q30" s="23"/>
      <c r="R30" s="3"/>
      <c r="S30" s="3"/>
      <c r="T30" s="3"/>
      <c r="U30" s="3"/>
      <c r="V30" s="3"/>
    </row>
    <row r="31" spans="1:22" x14ac:dyDescent="0.35">
      <c r="A31" s="19"/>
      <c r="B31" s="4"/>
      <c r="C31" s="4"/>
      <c r="D31" s="4"/>
      <c r="E31" s="4"/>
      <c r="F31" s="4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3"/>
      <c r="S31" s="3"/>
      <c r="T31" s="3"/>
      <c r="U31" s="3"/>
      <c r="V31" s="3"/>
    </row>
    <row r="32" spans="1:22" x14ac:dyDescent="0.35">
      <c r="A32" s="19"/>
      <c r="B32" s="4"/>
      <c r="C32" s="4"/>
      <c r="D32" s="4"/>
      <c r="E32" s="4"/>
      <c r="F32" s="4"/>
      <c r="G32" s="3"/>
      <c r="H32" s="3"/>
      <c r="I32" s="3"/>
      <c r="J32" s="3"/>
      <c r="K32" s="3"/>
      <c r="L32" s="3"/>
      <c r="M32" s="3"/>
      <c r="N32" s="3"/>
      <c r="O32" s="4"/>
      <c r="P32" s="4"/>
      <c r="Q32" s="4"/>
      <c r="R32" s="3"/>
      <c r="S32" s="3"/>
      <c r="T32" s="3"/>
      <c r="U32" s="3"/>
      <c r="V32" s="3"/>
    </row>
    <row r="33" spans="1:22" x14ac:dyDescent="0.35">
      <c r="A33" s="3"/>
      <c r="B33" s="4"/>
      <c r="C33" s="4"/>
      <c r="D33" s="4"/>
      <c r="E33" s="4"/>
      <c r="F33" s="4"/>
      <c r="G33" s="3"/>
      <c r="H33" s="3"/>
      <c r="I33" s="3"/>
      <c r="J33" s="3"/>
      <c r="K33" s="3"/>
      <c r="L33" s="3"/>
      <c r="M33" s="3"/>
      <c r="N33" s="3"/>
      <c r="O33" s="4"/>
      <c r="P33" s="4"/>
      <c r="Q33" s="4"/>
      <c r="R33" s="3"/>
      <c r="S33" s="3"/>
      <c r="T33" s="3"/>
      <c r="U33" s="3"/>
      <c r="V33" s="3"/>
    </row>
    <row r="34" spans="1:22" x14ac:dyDescent="0.35">
      <c r="A34" s="3"/>
      <c r="B34" s="4"/>
      <c r="C34" s="4"/>
      <c r="D34" s="4"/>
      <c r="E34" s="4"/>
      <c r="F34" s="4"/>
      <c r="G34" s="3"/>
      <c r="H34" s="3"/>
      <c r="I34" s="3"/>
      <c r="J34" s="3"/>
      <c r="K34" s="3"/>
      <c r="L34" s="3"/>
      <c r="M34" s="3"/>
      <c r="N34" s="3"/>
      <c r="O34" s="4"/>
      <c r="P34" s="4"/>
      <c r="Q34" s="4"/>
      <c r="R34" s="3"/>
      <c r="S34" s="3"/>
      <c r="T34" s="3"/>
      <c r="U34" s="3"/>
      <c r="V34" s="3"/>
    </row>
    <row r="35" spans="1:22" x14ac:dyDescent="0.35">
      <c r="A35" s="3"/>
      <c r="B35" s="4"/>
      <c r="C35" s="4"/>
      <c r="D35" s="4"/>
      <c r="E35" s="4"/>
      <c r="F35" s="4"/>
      <c r="G35" s="3"/>
      <c r="H35" s="3"/>
      <c r="I35" s="3"/>
      <c r="J35" s="3"/>
      <c r="K35" s="3"/>
      <c r="L35" s="3"/>
      <c r="M35" s="3"/>
      <c r="N35" s="3"/>
      <c r="O35" s="4"/>
      <c r="P35" s="4"/>
      <c r="Q35" s="4"/>
      <c r="R35" s="3"/>
      <c r="S35" s="3"/>
      <c r="T35" s="3"/>
      <c r="U35" s="3"/>
      <c r="V35" s="3"/>
    </row>
    <row r="36" spans="1:22" x14ac:dyDescent="0.35">
      <c r="A36" s="3"/>
      <c r="B36" s="4"/>
      <c r="C36" s="4"/>
      <c r="D36" s="4"/>
      <c r="E36" s="4"/>
      <c r="F36" s="4"/>
      <c r="G36" s="3"/>
      <c r="H36" s="3"/>
      <c r="I36" s="3"/>
      <c r="J36" s="3"/>
      <c r="K36" s="3"/>
      <c r="L36" s="3"/>
      <c r="M36" s="3"/>
      <c r="N36" s="3"/>
      <c r="O36" s="4"/>
      <c r="P36" s="4"/>
      <c r="Q36" s="4"/>
      <c r="R36" s="3"/>
      <c r="S36" s="3"/>
      <c r="T36" s="3"/>
      <c r="U36" s="3"/>
      <c r="V36" s="3"/>
    </row>
    <row r="37" spans="1:22" x14ac:dyDescent="0.35">
      <c r="A37" s="3"/>
      <c r="B37" s="4"/>
      <c r="C37" s="4"/>
      <c r="D37" s="4"/>
      <c r="E37" s="4"/>
      <c r="F37" s="4"/>
      <c r="G37" s="3"/>
      <c r="H37" s="3"/>
      <c r="I37" s="3"/>
      <c r="J37" s="3"/>
      <c r="K37" s="3"/>
      <c r="L37" s="3"/>
      <c r="M37" s="3"/>
      <c r="N37" s="3"/>
      <c r="O37" s="4"/>
      <c r="P37" s="4"/>
      <c r="Q37" s="4"/>
      <c r="R37" s="3"/>
      <c r="S37" s="3"/>
      <c r="T37" s="3"/>
      <c r="U37" s="3"/>
      <c r="V37" s="3"/>
    </row>
    <row r="38" spans="1:22" x14ac:dyDescent="0.35">
      <c r="A38" s="3"/>
      <c r="B38" s="4"/>
      <c r="C38" s="4"/>
      <c r="D38" s="4"/>
      <c r="E38" s="4"/>
      <c r="F38" s="4"/>
      <c r="G38" s="3"/>
      <c r="H38" s="3"/>
      <c r="I38" s="3"/>
      <c r="J38" s="3"/>
      <c r="K38" s="3"/>
      <c r="L38" s="3"/>
      <c r="M38" s="3"/>
      <c r="N38" s="3"/>
      <c r="O38" s="4"/>
      <c r="P38" s="4"/>
      <c r="Q38" s="4"/>
      <c r="R38" s="3"/>
      <c r="S38" s="3"/>
      <c r="T38" s="3"/>
      <c r="U38" s="3"/>
      <c r="V38" s="3"/>
    </row>
    <row r="39" spans="1:22" x14ac:dyDescent="0.35">
      <c r="A39" s="3"/>
      <c r="B39" s="4"/>
      <c r="C39" s="4"/>
      <c r="D39" s="4"/>
      <c r="E39" s="4"/>
      <c r="F39" s="4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3"/>
      <c r="S39" s="3"/>
      <c r="T39" s="3"/>
      <c r="U39" s="3"/>
      <c r="V39" s="3"/>
    </row>
    <row r="40" spans="1:22" x14ac:dyDescent="0.35">
      <c r="A40" s="3"/>
      <c r="B40" s="4"/>
      <c r="C40" s="4"/>
      <c r="D40" s="4"/>
      <c r="E40" s="4"/>
      <c r="F40" s="4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3"/>
      <c r="S40" s="3"/>
      <c r="T40" s="3"/>
      <c r="U40" s="3"/>
      <c r="V40" s="3"/>
    </row>
    <row r="41" spans="1:22" x14ac:dyDescent="0.35">
      <c r="A41" s="3"/>
      <c r="B41" s="4"/>
      <c r="C41" s="4"/>
      <c r="D41" s="4"/>
      <c r="E41" s="4"/>
      <c r="F41" s="4"/>
      <c r="G41" s="3"/>
      <c r="H41" s="3"/>
      <c r="I41" s="3"/>
      <c r="J41" s="3"/>
      <c r="K41" s="3"/>
      <c r="L41" s="3"/>
      <c r="M41" s="3"/>
      <c r="N41" s="3"/>
      <c r="O41" s="4"/>
      <c r="P41" s="4"/>
      <c r="Q41" s="4"/>
      <c r="R41" s="3"/>
      <c r="S41" s="3"/>
      <c r="T41" s="3"/>
      <c r="U41" s="3"/>
      <c r="V41" s="3"/>
    </row>
    <row r="42" spans="1:22" x14ac:dyDescent="0.35">
      <c r="A42" s="3"/>
      <c r="B42" s="4"/>
      <c r="C42" s="4"/>
      <c r="D42" s="4"/>
      <c r="E42" s="4"/>
      <c r="F42" s="4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3"/>
      <c r="S42" s="3"/>
      <c r="T42" s="3"/>
      <c r="U42" s="3"/>
      <c r="V42" s="3"/>
    </row>
    <row r="43" spans="1:22" x14ac:dyDescent="0.35">
      <c r="A43" s="3"/>
      <c r="B43" s="4"/>
      <c r="C43" s="4"/>
      <c r="D43" s="4"/>
      <c r="E43" s="4"/>
      <c r="F43" s="4"/>
      <c r="G43" s="3"/>
      <c r="H43" s="3"/>
      <c r="I43" s="3"/>
      <c r="J43" s="3"/>
      <c r="K43" s="3"/>
      <c r="L43" s="3"/>
      <c r="M43" s="3"/>
      <c r="N43" s="3"/>
      <c r="O43" s="4"/>
      <c r="P43" s="4"/>
      <c r="Q43" s="4"/>
      <c r="R43" s="3"/>
      <c r="S43" s="3"/>
      <c r="T43" s="3"/>
      <c r="U43" s="3"/>
      <c r="V43" s="3"/>
    </row>
    <row r="44" spans="1:22" x14ac:dyDescent="0.35">
      <c r="A44" s="3"/>
      <c r="B44" s="4"/>
      <c r="C44" s="4"/>
      <c r="D44" s="4"/>
      <c r="E44" s="4"/>
      <c r="F44" s="4"/>
      <c r="G44" s="3"/>
      <c r="H44" s="3"/>
      <c r="I44" s="3"/>
      <c r="J44" s="3"/>
      <c r="K44" s="3"/>
      <c r="L44" s="3"/>
      <c r="M44" s="3"/>
      <c r="N44" s="3"/>
      <c r="O44" s="4"/>
      <c r="P44" s="4"/>
      <c r="Q44" s="4"/>
      <c r="R44" s="3"/>
      <c r="S44" s="3"/>
      <c r="T44" s="3"/>
      <c r="U44" s="3"/>
      <c r="V44" s="3"/>
    </row>
    <row r="45" spans="1:22" x14ac:dyDescent="0.35">
      <c r="A45" s="3"/>
      <c r="B45" s="4"/>
      <c r="C45" s="4"/>
      <c r="D45" s="4"/>
      <c r="E45" s="4"/>
      <c r="F45" s="4"/>
      <c r="G45" s="3"/>
      <c r="H45" s="3"/>
      <c r="I45" s="3"/>
      <c r="J45" s="3"/>
      <c r="K45" s="3"/>
      <c r="L45" s="3"/>
      <c r="M45" s="3"/>
      <c r="N45" s="3"/>
      <c r="O45" s="4"/>
      <c r="P45" s="4"/>
      <c r="Q45" s="4"/>
      <c r="R45" s="3"/>
      <c r="S45" s="3"/>
      <c r="T45" s="3"/>
      <c r="U45" s="3"/>
      <c r="V45" s="3"/>
    </row>
    <row r="46" spans="1:22" x14ac:dyDescent="0.35">
      <c r="A46" s="3"/>
      <c r="B46" s="4"/>
      <c r="C46" s="4"/>
      <c r="D46" s="4"/>
      <c r="E46" s="4"/>
      <c r="F46" s="4"/>
      <c r="G46" s="3"/>
      <c r="H46" s="3"/>
      <c r="I46" s="3"/>
      <c r="J46" s="3"/>
      <c r="K46" s="3"/>
      <c r="L46" s="3"/>
      <c r="M46" s="3"/>
      <c r="N46" s="3"/>
      <c r="O46" s="4"/>
      <c r="P46" s="4"/>
      <c r="Q46" s="4"/>
      <c r="R46" s="3"/>
      <c r="S46" s="3"/>
      <c r="T46" s="3"/>
      <c r="U46" s="3"/>
      <c r="V46" s="3"/>
    </row>
    <row r="47" spans="1:22" x14ac:dyDescent="0.35">
      <c r="A47" s="3"/>
      <c r="B47" s="4"/>
      <c r="C47" s="4"/>
      <c r="D47" s="4"/>
      <c r="E47" s="4"/>
      <c r="F47" s="4"/>
      <c r="G47" s="3"/>
      <c r="H47" s="3"/>
      <c r="I47" s="3"/>
      <c r="J47" s="3"/>
      <c r="K47" s="3"/>
      <c r="L47" s="3"/>
      <c r="M47" s="3"/>
      <c r="N47" s="3"/>
      <c r="O47" s="4"/>
      <c r="P47" s="4"/>
      <c r="Q47" s="4"/>
      <c r="R47" s="3"/>
      <c r="S47" s="3"/>
      <c r="T47" s="3"/>
      <c r="U47" s="3"/>
      <c r="V47" s="3"/>
    </row>
    <row r="48" spans="1:22" x14ac:dyDescent="0.35">
      <c r="A48" s="3"/>
      <c r="B48" s="4"/>
      <c r="C48" s="4"/>
      <c r="D48" s="4"/>
      <c r="E48" s="4"/>
      <c r="F48" s="4"/>
      <c r="G48" s="3"/>
      <c r="H48" s="3"/>
      <c r="I48" s="3"/>
      <c r="J48" s="3"/>
      <c r="K48" s="3"/>
      <c r="L48" s="3"/>
      <c r="M48" s="3"/>
      <c r="N48" s="3"/>
      <c r="O48" s="4"/>
      <c r="P48" s="4"/>
      <c r="Q48" s="4"/>
      <c r="R48" s="3"/>
      <c r="S48" s="3"/>
      <c r="T48" s="3"/>
      <c r="U48" s="3"/>
      <c r="V48" s="3"/>
    </row>
    <row r="49" spans="1:22" x14ac:dyDescent="0.35">
      <c r="A49" s="3"/>
      <c r="B49" s="4"/>
      <c r="C49" s="4"/>
      <c r="D49" s="4"/>
      <c r="E49" s="4"/>
      <c r="F49" s="4"/>
      <c r="G49" s="3"/>
      <c r="H49" s="3"/>
      <c r="I49" s="3"/>
      <c r="J49" s="3"/>
      <c r="K49" s="3"/>
      <c r="L49" s="3"/>
      <c r="M49" s="3"/>
      <c r="N49" s="3"/>
      <c r="O49" s="4"/>
      <c r="P49" s="4"/>
      <c r="Q49" s="4"/>
      <c r="R49" s="3"/>
      <c r="S49" s="3"/>
      <c r="T49" s="3"/>
      <c r="U49" s="3"/>
      <c r="V49" s="3"/>
    </row>
    <row r="50" spans="1:22" x14ac:dyDescent="0.35">
      <c r="A50" s="3"/>
      <c r="B50" s="4"/>
      <c r="C50" s="4"/>
      <c r="D50" s="4"/>
      <c r="E50" s="4"/>
      <c r="F50" s="4"/>
      <c r="G50" s="3"/>
      <c r="H50" s="3"/>
      <c r="I50" s="3"/>
      <c r="J50" s="3"/>
      <c r="K50" s="3"/>
      <c r="L50" s="3"/>
      <c r="M50" s="3"/>
      <c r="N50" s="3"/>
      <c r="O50" s="4"/>
      <c r="P50" s="4"/>
      <c r="Q50" s="4"/>
      <c r="R50" s="3"/>
      <c r="S50" s="3"/>
      <c r="T50" s="3"/>
      <c r="U50" s="3"/>
      <c r="V50" s="3"/>
    </row>
    <row r="51" spans="1:22" x14ac:dyDescent="0.35">
      <c r="A51" s="3"/>
      <c r="B51" s="4"/>
      <c r="C51" s="4"/>
      <c r="D51" s="4"/>
      <c r="E51" s="4"/>
      <c r="F51" s="4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3"/>
      <c r="S51" s="3"/>
      <c r="T51" s="3"/>
      <c r="U51" s="3"/>
      <c r="V51" s="3"/>
    </row>
    <row r="52" spans="1:22" x14ac:dyDescent="0.35">
      <c r="A52" s="3"/>
      <c r="B52" s="4"/>
      <c r="C52" s="4"/>
      <c r="D52" s="4"/>
      <c r="E52" s="4"/>
      <c r="F52" s="4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3"/>
      <c r="S52" s="3"/>
      <c r="T52" s="3"/>
      <c r="U52" s="3"/>
      <c r="V52" s="3"/>
    </row>
    <row r="53" spans="1:22" x14ac:dyDescent="0.35">
      <c r="A53" s="3"/>
      <c r="B53" s="4"/>
      <c r="C53" s="4"/>
      <c r="D53" s="4"/>
      <c r="E53" s="4"/>
      <c r="F53" s="4"/>
      <c r="G53" s="3"/>
      <c r="H53" s="3"/>
      <c r="I53" s="3"/>
      <c r="J53" s="3"/>
      <c r="K53" s="3"/>
      <c r="L53" s="3"/>
      <c r="M53" s="3"/>
      <c r="N53" s="3"/>
      <c r="O53" s="4"/>
      <c r="P53" s="4"/>
      <c r="Q53" s="4"/>
      <c r="R53" s="3"/>
      <c r="S53" s="3"/>
      <c r="T53" s="3"/>
      <c r="U53" s="3"/>
      <c r="V53" s="3"/>
    </row>
    <row r="54" spans="1:22" x14ac:dyDescent="0.35">
      <c r="A54" s="3"/>
      <c r="B54" s="4"/>
      <c r="C54" s="4"/>
      <c r="D54" s="4"/>
      <c r="E54" s="4"/>
      <c r="F54" s="4"/>
      <c r="G54" s="3"/>
      <c r="H54" s="3"/>
      <c r="I54" s="3"/>
      <c r="J54" s="3"/>
      <c r="K54" s="3"/>
      <c r="L54" s="3"/>
      <c r="M54" s="3"/>
      <c r="N54" s="3"/>
      <c r="O54" s="4"/>
      <c r="P54" s="4"/>
      <c r="Q54" s="4"/>
      <c r="R54" s="3"/>
      <c r="S54" s="3"/>
      <c r="T54" s="3"/>
      <c r="U54" s="3"/>
      <c r="V54" s="3"/>
    </row>
    <row r="55" spans="1:22" x14ac:dyDescent="0.35">
      <c r="A55" s="3"/>
      <c r="B55" s="4"/>
      <c r="C55" s="4"/>
      <c r="D55" s="4"/>
      <c r="E55" s="4"/>
      <c r="F55" s="4"/>
      <c r="G55" s="3"/>
      <c r="H55" s="3"/>
      <c r="I55" s="3"/>
      <c r="J55" s="3"/>
      <c r="K55" s="3"/>
      <c r="L55" s="3"/>
      <c r="M55" s="3"/>
      <c r="N55" s="3"/>
      <c r="O55" s="4"/>
      <c r="P55" s="4"/>
      <c r="Q55" s="4"/>
      <c r="R55" s="3"/>
      <c r="S55" s="3"/>
      <c r="T55" s="3"/>
      <c r="U55" s="3"/>
      <c r="V55" s="3"/>
    </row>
    <row r="56" spans="1:22" x14ac:dyDescent="0.35">
      <c r="A56" s="3"/>
      <c r="B56" s="4"/>
      <c r="C56" s="4"/>
      <c r="D56" s="4"/>
      <c r="E56" s="4"/>
      <c r="F56" s="4"/>
      <c r="G56" s="3"/>
      <c r="H56" s="3"/>
      <c r="I56" s="3"/>
      <c r="J56" s="3"/>
      <c r="K56" s="3"/>
      <c r="L56" s="3"/>
      <c r="M56" s="3"/>
      <c r="N56" s="3"/>
      <c r="O56" s="4"/>
      <c r="P56" s="4"/>
      <c r="Q56" s="4"/>
      <c r="R56" s="3"/>
      <c r="S56" s="3"/>
      <c r="T56" s="3"/>
      <c r="U56" s="3"/>
      <c r="V56" s="3"/>
    </row>
    <row r="57" spans="1:22" x14ac:dyDescent="0.35">
      <c r="A57" s="3"/>
      <c r="B57" s="4"/>
      <c r="C57" s="4"/>
      <c r="D57" s="4"/>
      <c r="E57" s="4"/>
      <c r="F57" s="4"/>
      <c r="G57" s="3"/>
      <c r="H57" s="3"/>
      <c r="I57" s="3"/>
      <c r="J57" s="3"/>
      <c r="K57" s="3"/>
      <c r="L57" s="3"/>
      <c r="M57" s="3"/>
      <c r="N57" s="3"/>
      <c r="O57" s="4"/>
      <c r="P57" s="4"/>
      <c r="Q57" s="4"/>
      <c r="R57" s="3"/>
      <c r="S57" s="3"/>
      <c r="T57" s="3"/>
      <c r="U57" s="3"/>
      <c r="V57" s="3"/>
    </row>
    <row r="58" spans="1:22" x14ac:dyDescent="0.35">
      <c r="A58" s="3"/>
      <c r="B58" s="4"/>
      <c r="C58" s="4"/>
      <c r="D58" s="4"/>
      <c r="E58" s="4"/>
      <c r="F58" s="4"/>
      <c r="G58" s="3"/>
      <c r="H58" s="3"/>
      <c r="I58" s="3"/>
      <c r="J58" s="3"/>
      <c r="K58" s="3"/>
      <c r="L58" s="3"/>
      <c r="M58" s="3"/>
      <c r="N58" s="3"/>
      <c r="O58" s="4"/>
      <c r="P58" s="4"/>
      <c r="Q58" s="4"/>
      <c r="R58" s="3"/>
      <c r="S58" s="3"/>
      <c r="T58" s="3"/>
      <c r="U58" s="3"/>
      <c r="V58" s="3"/>
    </row>
    <row r="59" spans="1:22" x14ac:dyDescent="0.35">
      <c r="A59" s="3"/>
      <c r="B59" s="4"/>
      <c r="C59" s="4"/>
      <c r="D59" s="4"/>
      <c r="E59" s="4"/>
      <c r="F59" s="4"/>
      <c r="G59" s="3"/>
      <c r="H59" s="3"/>
      <c r="I59" s="3"/>
      <c r="J59" s="3"/>
      <c r="K59" s="3"/>
      <c r="L59" s="3"/>
      <c r="M59" s="3"/>
      <c r="N59" s="3"/>
      <c r="O59" s="4"/>
      <c r="P59" s="4"/>
      <c r="Q59" s="4"/>
      <c r="R59" s="3"/>
      <c r="S59" s="3"/>
      <c r="T59" s="3"/>
      <c r="U59" s="3"/>
      <c r="V59" s="3"/>
    </row>
    <row r="60" spans="1:22" x14ac:dyDescent="0.35">
      <c r="A60" s="3"/>
      <c r="B60" s="4"/>
      <c r="C60" s="4"/>
      <c r="D60" s="4"/>
      <c r="E60" s="4"/>
      <c r="F60" s="4"/>
      <c r="G60" s="3"/>
      <c r="H60" s="3"/>
      <c r="I60" s="3"/>
      <c r="J60" s="3"/>
      <c r="K60" s="3"/>
      <c r="L60" s="3"/>
      <c r="M60" s="3"/>
      <c r="N60" s="3"/>
      <c r="O60" s="4"/>
      <c r="P60" s="4"/>
      <c r="Q60" s="4"/>
      <c r="R60" s="3"/>
      <c r="S60" s="3"/>
      <c r="T60" s="3"/>
      <c r="U60" s="3"/>
      <c r="V60" s="3"/>
    </row>
    <row r="61" spans="1:22" x14ac:dyDescent="0.35">
      <c r="A61" s="3"/>
      <c r="B61" s="4"/>
      <c r="C61" s="4"/>
      <c r="D61" s="4"/>
      <c r="E61" s="4"/>
      <c r="F61" s="4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3"/>
      <c r="S61" s="3"/>
      <c r="T61" s="3"/>
      <c r="U61" s="3"/>
      <c r="V61" s="3"/>
    </row>
    <row r="62" spans="1:22" x14ac:dyDescent="0.35">
      <c r="A62" s="3"/>
      <c r="B62" s="4"/>
      <c r="C62" s="4"/>
      <c r="D62" s="4"/>
      <c r="E62" s="4"/>
      <c r="F62" s="4"/>
      <c r="G62" s="3"/>
      <c r="H62" s="3"/>
      <c r="I62" s="3"/>
      <c r="J62" s="3"/>
      <c r="K62" s="3"/>
      <c r="L62" s="3"/>
      <c r="M62" s="3"/>
      <c r="N62" s="3"/>
      <c r="O62" s="4"/>
      <c r="P62" s="4"/>
      <c r="Q62" s="4"/>
      <c r="R62" s="3"/>
      <c r="S62" s="3"/>
      <c r="T62" s="3"/>
      <c r="U62" s="3"/>
      <c r="V62" s="3"/>
    </row>
    <row r="63" spans="1:22" x14ac:dyDescent="0.35">
      <c r="A63" s="3"/>
      <c r="B63" s="4"/>
      <c r="C63" s="4"/>
      <c r="D63" s="4"/>
      <c r="E63" s="4"/>
      <c r="F63" s="4"/>
      <c r="G63" s="3"/>
      <c r="H63" s="3"/>
      <c r="I63" s="3"/>
      <c r="J63" s="3"/>
      <c r="K63" s="3"/>
      <c r="L63" s="3"/>
      <c r="M63" s="3"/>
      <c r="N63" s="3"/>
      <c r="O63" s="4"/>
      <c r="P63" s="4"/>
      <c r="Q63" s="4"/>
      <c r="R63" s="3"/>
      <c r="S63" s="3"/>
      <c r="T63" s="3"/>
      <c r="U63" s="3"/>
      <c r="V63" s="3"/>
    </row>
    <row r="64" spans="1:22" x14ac:dyDescent="0.35">
      <c r="A64" s="3"/>
      <c r="B64" s="4"/>
      <c r="C64" s="4"/>
      <c r="D64" s="4"/>
      <c r="E64" s="4"/>
      <c r="F64" s="4"/>
      <c r="G64" s="3"/>
      <c r="H64" s="3"/>
      <c r="I64" s="3"/>
      <c r="J64" s="3"/>
      <c r="K64" s="3"/>
      <c r="L64" s="3"/>
      <c r="M64" s="3"/>
      <c r="N64" s="3"/>
      <c r="O64" s="4"/>
      <c r="P64" s="4"/>
      <c r="Q64" s="4"/>
      <c r="R64" s="3"/>
      <c r="S64" s="3"/>
      <c r="T64" s="3"/>
      <c r="U64" s="3"/>
      <c r="V64" s="3"/>
    </row>
    <row r="65" spans="1:22" x14ac:dyDescent="0.35">
      <c r="A65" s="3"/>
      <c r="B65" s="4"/>
      <c r="C65" s="4"/>
      <c r="D65" s="4"/>
      <c r="E65" s="4"/>
      <c r="F65" s="4"/>
      <c r="G65" s="3"/>
      <c r="H65" s="3"/>
      <c r="I65" s="3"/>
      <c r="J65" s="3"/>
      <c r="K65" s="3"/>
      <c r="L65" s="3"/>
      <c r="M65" s="3"/>
      <c r="N65" s="3"/>
      <c r="O65" s="4"/>
      <c r="P65" s="4"/>
      <c r="Q65" s="4"/>
      <c r="R65" s="3"/>
      <c r="S65" s="3"/>
      <c r="T65" s="3"/>
      <c r="U65" s="3"/>
      <c r="V65" s="3"/>
    </row>
    <row r="66" spans="1:22" x14ac:dyDescent="0.35">
      <c r="A66" s="3"/>
      <c r="B66" s="4"/>
      <c r="C66" s="4"/>
      <c r="D66" s="4"/>
      <c r="E66" s="4"/>
      <c r="F66" s="4"/>
      <c r="G66" s="3"/>
      <c r="H66" s="3"/>
      <c r="I66" s="3"/>
      <c r="J66" s="3"/>
      <c r="K66" s="3"/>
      <c r="L66" s="3"/>
      <c r="M66" s="3"/>
      <c r="N66" s="3"/>
      <c r="O66" s="4"/>
      <c r="P66" s="4"/>
      <c r="Q66" s="4"/>
      <c r="R66" s="3"/>
      <c r="S66" s="3"/>
      <c r="T66" s="3"/>
      <c r="U66" s="3"/>
      <c r="V66" s="3"/>
    </row>
    <row r="67" spans="1:22" x14ac:dyDescent="0.35">
      <c r="A67" s="3"/>
      <c r="B67" s="4"/>
      <c r="C67" s="4"/>
      <c r="D67" s="4"/>
      <c r="E67" s="4"/>
      <c r="F67" s="4"/>
      <c r="G67" s="3"/>
      <c r="H67" s="3"/>
      <c r="I67" s="3"/>
      <c r="J67" s="3"/>
      <c r="K67" s="3"/>
      <c r="L67" s="3"/>
      <c r="M67" s="3"/>
      <c r="N67" s="3"/>
      <c r="O67" s="4"/>
      <c r="P67" s="4"/>
      <c r="Q67" s="4"/>
      <c r="R67" s="3"/>
      <c r="S67" s="3"/>
      <c r="T67" s="3"/>
      <c r="U67" s="3"/>
      <c r="V67" s="3"/>
    </row>
    <row r="68" spans="1:22" x14ac:dyDescent="0.35">
      <c r="A68" s="3"/>
      <c r="B68" s="4"/>
      <c r="C68" s="4"/>
      <c r="D68" s="4"/>
      <c r="E68" s="4"/>
      <c r="F68" s="4"/>
      <c r="G68" s="3"/>
      <c r="H68" s="3"/>
      <c r="I68" s="3"/>
      <c r="J68" s="3"/>
      <c r="K68" s="3"/>
      <c r="L68" s="3"/>
      <c r="M68" s="3"/>
      <c r="N68" s="3"/>
      <c r="O68" s="4"/>
      <c r="P68" s="4"/>
      <c r="Q68" s="4"/>
      <c r="R68" s="3"/>
      <c r="S68" s="3"/>
      <c r="T68" s="3"/>
      <c r="U68" s="3"/>
      <c r="V68" s="3"/>
    </row>
    <row r="69" spans="1:22" x14ac:dyDescent="0.35">
      <c r="A69" s="3"/>
      <c r="B69" s="4"/>
      <c r="C69" s="4"/>
      <c r="D69" s="4"/>
      <c r="E69" s="4"/>
      <c r="F69" s="4"/>
      <c r="G69" s="3"/>
      <c r="H69" s="3"/>
      <c r="I69" s="3"/>
      <c r="J69" s="3"/>
      <c r="K69" s="3"/>
      <c r="L69" s="3"/>
      <c r="M69" s="3"/>
      <c r="N69" s="3"/>
      <c r="O69" s="4"/>
      <c r="P69" s="4"/>
      <c r="Q69" s="4"/>
      <c r="R69" s="3"/>
      <c r="S69" s="3"/>
      <c r="T69" s="3"/>
      <c r="U69" s="3"/>
      <c r="V69" s="3"/>
    </row>
    <row r="70" spans="1:22" x14ac:dyDescent="0.35">
      <c r="A70" s="3"/>
      <c r="B70" s="4"/>
      <c r="C70" s="4"/>
      <c r="D70" s="4"/>
      <c r="E70" s="4"/>
      <c r="F70" s="4"/>
      <c r="G70" s="3"/>
      <c r="H70" s="3"/>
      <c r="I70" s="3"/>
      <c r="J70" s="3"/>
      <c r="K70" s="3"/>
      <c r="L70" s="3"/>
      <c r="M70" s="3"/>
      <c r="N70" s="3"/>
      <c r="O70" s="4"/>
      <c r="P70" s="4"/>
      <c r="Q70" s="4"/>
      <c r="R70" s="3"/>
      <c r="S70" s="3"/>
      <c r="T70" s="3"/>
      <c r="U70" s="3"/>
      <c r="V70" s="3"/>
    </row>
    <row r="71" spans="1:22" x14ac:dyDescent="0.35">
      <c r="A71" s="3"/>
      <c r="B71" s="4"/>
      <c r="C71" s="4"/>
      <c r="D71" s="4"/>
      <c r="E71" s="4"/>
      <c r="F71" s="4"/>
      <c r="G71" s="3"/>
      <c r="H71" s="3"/>
      <c r="I71" s="3"/>
      <c r="J71" s="3"/>
      <c r="K71" s="3"/>
      <c r="L71" s="3"/>
      <c r="M71" s="3"/>
      <c r="N71" s="3"/>
      <c r="O71" s="4"/>
      <c r="P71" s="4"/>
      <c r="Q71" s="4"/>
      <c r="R71" s="3"/>
      <c r="S71" s="3"/>
      <c r="T71" s="3"/>
      <c r="U71" s="3"/>
      <c r="V71" s="3"/>
    </row>
    <row r="72" spans="1:22" x14ac:dyDescent="0.35">
      <c r="A72" s="3"/>
      <c r="B72" s="4"/>
      <c r="C72" s="4"/>
      <c r="D72" s="4"/>
      <c r="E72" s="4"/>
      <c r="F72" s="4"/>
      <c r="G72" s="3"/>
      <c r="H72" s="3"/>
      <c r="I72" s="3"/>
      <c r="J72" s="3"/>
      <c r="K72" s="3"/>
      <c r="L72" s="3"/>
      <c r="M72" s="3"/>
      <c r="N72" s="3"/>
      <c r="O72" s="4"/>
      <c r="P72" s="4"/>
      <c r="Q72" s="4"/>
      <c r="R72" s="3"/>
      <c r="S72" s="3"/>
      <c r="T72" s="3"/>
      <c r="U72" s="3"/>
      <c r="V72" s="3"/>
    </row>
    <row r="73" spans="1:22" x14ac:dyDescent="0.35">
      <c r="A73" s="3"/>
      <c r="B73" s="4"/>
      <c r="C73" s="4"/>
      <c r="D73" s="4"/>
      <c r="E73" s="4"/>
      <c r="F73" s="4"/>
      <c r="G73" s="3"/>
      <c r="H73" s="3"/>
      <c r="I73" s="3"/>
      <c r="J73" s="3"/>
      <c r="K73" s="3"/>
      <c r="L73" s="3"/>
      <c r="M73" s="3"/>
      <c r="N73" s="3"/>
      <c r="O73" s="4"/>
      <c r="P73" s="4"/>
      <c r="Q73" s="4"/>
      <c r="R73" s="3"/>
      <c r="S73" s="3"/>
      <c r="T73" s="3"/>
      <c r="U73" s="3"/>
      <c r="V73" s="3"/>
    </row>
    <row r="74" spans="1:22" x14ac:dyDescent="0.35">
      <c r="A74" s="3"/>
      <c r="B74" s="4"/>
      <c r="C74" s="4"/>
      <c r="D74" s="4"/>
      <c r="E74" s="4"/>
      <c r="F74" s="4"/>
      <c r="G74" s="3"/>
      <c r="H74" s="3"/>
      <c r="I74" s="3"/>
      <c r="J74" s="3"/>
      <c r="K74" s="3"/>
      <c r="L74" s="3"/>
      <c r="M74" s="3"/>
      <c r="N74" s="3"/>
      <c r="O74" s="4"/>
      <c r="P74" s="4"/>
      <c r="Q74" s="4"/>
      <c r="R74" s="3"/>
      <c r="S74" s="3"/>
      <c r="T74" s="3"/>
      <c r="U74" s="3"/>
      <c r="V74" s="3"/>
    </row>
    <row r="75" spans="1:22" x14ac:dyDescent="0.35">
      <c r="A75" s="3"/>
      <c r="B75" s="4"/>
      <c r="C75" s="4"/>
      <c r="D75" s="4"/>
      <c r="E75" s="4"/>
      <c r="F75" s="4"/>
      <c r="G75" s="3"/>
      <c r="H75" s="3"/>
      <c r="I75" s="3"/>
      <c r="J75" s="3"/>
      <c r="K75" s="3"/>
      <c r="L75" s="3"/>
      <c r="M75" s="3"/>
      <c r="N75" s="3"/>
      <c r="O75" s="4"/>
      <c r="P75" s="4"/>
      <c r="Q75" s="4"/>
      <c r="R75" s="3"/>
      <c r="S75" s="3"/>
      <c r="T75" s="3"/>
      <c r="U75" s="3"/>
      <c r="V75" s="3"/>
    </row>
    <row r="76" spans="1:22" x14ac:dyDescent="0.35">
      <c r="A76" s="3"/>
      <c r="B76" s="4"/>
      <c r="C76" s="4"/>
      <c r="D76" s="4"/>
      <c r="E76" s="4"/>
      <c r="F76" s="4"/>
      <c r="G76" s="3"/>
      <c r="H76" s="3"/>
      <c r="I76" s="3"/>
      <c r="J76" s="3"/>
      <c r="K76" s="3"/>
      <c r="L76" s="3"/>
      <c r="M76" s="3"/>
      <c r="N76" s="3"/>
      <c r="O76" s="4"/>
      <c r="P76" s="4"/>
      <c r="Q76" s="4"/>
      <c r="R76" s="3"/>
      <c r="S76" s="3"/>
      <c r="T76" s="3"/>
      <c r="U76" s="3"/>
      <c r="V76" s="3"/>
    </row>
    <row r="77" spans="1:22" x14ac:dyDescent="0.35">
      <c r="A77" s="3"/>
      <c r="B77" s="4"/>
      <c r="C77" s="4"/>
      <c r="D77" s="4"/>
      <c r="E77" s="4"/>
      <c r="F77" s="4"/>
      <c r="G77" s="3"/>
      <c r="H77" s="3"/>
      <c r="I77" s="3"/>
      <c r="J77" s="3"/>
      <c r="K77" s="3"/>
      <c r="L77" s="3"/>
      <c r="M77" s="3"/>
      <c r="N77" s="3"/>
      <c r="O77" s="4"/>
      <c r="P77" s="4"/>
      <c r="Q77" s="4"/>
      <c r="R77" s="3"/>
      <c r="S77" s="3"/>
      <c r="T77" s="3"/>
      <c r="U77" s="3"/>
      <c r="V77" s="3"/>
    </row>
    <row r="78" spans="1:22" x14ac:dyDescent="0.35">
      <c r="A78" s="3"/>
      <c r="B78" s="4"/>
      <c r="C78" s="4"/>
      <c r="D78" s="4"/>
      <c r="E78" s="4"/>
      <c r="F78" s="4"/>
      <c r="G78" s="3"/>
      <c r="H78" s="3"/>
      <c r="I78" s="3"/>
      <c r="J78" s="3"/>
      <c r="K78" s="3"/>
      <c r="L78" s="3"/>
      <c r="M78" s="3"/>
      <c r="N78" s="3"/>
      <c r="O78" s="4"/>
      <c r="P78" s="4"/>
      <c r="Q78" s="4"/>
      <c r="R78" s="3"/>
      <c r="S78" s="3"/>
      <c r="T78" s="3"/>
      <c r="U78" s="3"/>
      <c r="V78" s="3"/>
    </row>
    <row r="79" spans="1:22" x14ac:dyDescent="0.35">
      <c r="A79" s="3"/>
      <c r="B79" s="4"/>
      <c r="C79" s="4"/>
      <c r="D79" s="4"/>
      <c r="E79" s="4"/>
      <c r="F79" s="4"/>
      <c r="G79" s="3"/>
      <c r="H79" s="3"/>
      <c r="I79" s="3"/>
      <c r="J79" s="3"/>
      <c r="K79" s="3"/>
      <c r="L79" s="3"/>
      <c r="M79" s="3"/>
      <c r="N79" s="3"/>
      <c r="O79" s="4"/>
      <c r="P79" s="4"/>
      <c r="Q79" s="4"/>
      <c r="R79" s="3"/>
      <c r="S79" s="3"/>
      <c r="T79" s="3"/>
      <c r="U79" s="3"/>
      <c r="V79" s="3"/>
    </row>
    <row r="80" spans="1:22" x14ac:dyDescent="0.35">
      <c r="A80" s="3"/>
      <c r="B80" s="4"/>
      <c r="C80" s="4"/>
      <c r="D80" s="4"/>
      <c r="E80" s="4"/>
      <c r="F80" s="4"/>
      <c r="G80" s="3"/>
      <c r="H80" s="3"/>
      <c r="I80" s="3"/>
      <c r="J80" s="3"/>
      <c r="K80" s="3"/>
      <c r="L80" s="3"/>
      <c r="M80" s="3"/>
      <c r="N80" s="3"/>
      <c r="O80" s="4"/>
      <c r="P80" s="4"/>
      <c r="Q80" s="4"/>
      <c r="R80" s="3"/>
      <c r="S80" s="3"/>
      <c r="T80" s="3"/>
      <c r="U80" s="3"/>
      <c r="V80" s="3"/>
    </row>
    <row r="81" spans="1:22" x14ac:dyDescent="0.35">
      <c r="A81" s="3"/>
      <c r="B81" s="4"/>
      <c r="C81" s="4"/>
      <c r="D81" s="4"/>
      <c r="E81" s="4"/>
      <c r="F81" s="4"/>
      <c r="G81" s="3"/>
      <c r="H81" s="3"/>
      <c r="I81" s="3"/>
      <c r="J81" s="3"/>
      <c r="K81" s="3"/>
      <c r="L81" s="3"/>
      <c r="M81" s="3"/>
      <c r="N81" s="3"/>
      <c r="O81" s="4"/>
      <c r="P81" s="4"/>
      <c r="Q81" s="4"/>
      <c r="R81" s="3"/>
      <c r="S81" s="3"/>
      <c r="T81" s="3"/>
      <c r="U81" s="3"/>
      <c r="V81" s="3"/>
    </row>
    <row r="82" spans="1:22" x14ac:dyDescent="0.35">
      <c r="A82" s="3"/>
      <c r="B82" s="4"/>
      <c r="C82" s="4"/>
      <c r="D82" s="4"/>
      <c r="E82" s="4"/>
      <c r="F82" s="4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3"/>
      <c r="S82" s="3"/>
      <c r="T82" s="3"/>
      <c r="U82" s="3"/>
      <c r="V82" s="3"/>
    </row>
    <row r="83" spans="1:22" x14ac:dyDescent="0.35">
      <c r="A83" s="3"/>
      <c r="B83" s="4"/>
      <c r="C83" s="4"/>
      <c r="D83" s="4"/>
      <c r="E83" s="4"/>
      <c r="F83" s="4"/>
      <c r="G83" s="3"/>
      <c r="H83" s="3"/>
      <c r="I83" s="3"/>
      <c r="J83" s="3"/>
      <c r="K83" s="3"/>
      <c r="L83" s="3"/>
      <c r="M83" s="3"/>
      <c r="N83" s="3"/>
      <c r="O83" s="4"/>
      <c r="P83" s="4"/>
      <c r="Q83" s="4"/>
      <c r="R83" s="3"/>
      <c r="S83" s="3"/>
      <c r="T83" s="3"/>
      <c r="U83" s="3"/>
      <c r="V83" s="3"/>
    </row>
    <row r="84" spans="1:22" x14ac:dyDescent="0.35">
      <c r="A84" s="3"/>
      <c r="B84" s="4"/>
      <c r="C84" s="4"/>
      <c r="D84" s="4"/>
      <c r="E84" s="4"/>
      <c r="F84" s="4"/>
      <c r="G84" s="3"/>
      <c r="H84" s="3"/>
      <c r="I84" s="3"/>
      <c r="J84" s="3"/>
      <c r="K84" s="3"/>
      <c r="L84" s="3"/>
      <c r="M84" s="3"/>
      <c r="N84" s="3"/>
      <c r="O84" s="4"/>
      <c r="P84" s="4"/>
      <c r="Q84" s="4"/>
      <c r="R84" s="3"/>
      <c r="S84" s="3"/>
      <c r="T84" s="3"/>
      <c r="U84" s="3"/>
      <c r="V84" s="3"/>
    </row>
    <row r="85" spans="1:22" x14ac:dyDescent="0.35">
      <c r="A85" s="3"/>
      <c r="B85" s="4"/>
      <c r="C85" s="4"/>
      <c r="D85" s="4"/>
      <c r="E85" s="4"/>
      <c r="F85" s="4"/>
      <c r="G85" s="3"/>
      <c r="H85" s="3"/>
      <c r="I85" s="3"/>
      <c r="J85" s="3"/>
      <c r="K85" s="3"/>
      <c r="L85" s="3"/>
      <c r="M85" s="3"/>
      <c r="N85" s="3"/>
      <c r="O85" s="4"/>
      <c r="P85" s="4"/>
      <c r="Q85" s="4"/>
      <c r="R85" s="3"/>
      <c r="S85" s="3"/>
      <c r="T85" s="3"/>
      <c r="U85" s="3"/>
      <c r="V85" s="3"/>
    </row>
    <row r="86" spans="1:22" x14ac:dyDescent="0.35">
      <c r="A86" s="3"/>
      <c r="B86" s="4"/>
      <c r="C86" s="4"/>
      <c r="D86" s="4"/>
      <c r="E86" s="4"/>
      <c r="F86" s="4"/>
      <c r="G86" s="3"/>
      <c r="H86" s="3"/>
      <c r="I86" s="3"/>
      <c r="J86" s="3"/>
      <c r="K86" s="3"/>
      <c r="L86" s="3"/>
      <c r="M86" s="3"/>
      <c r="N86" s="3"/>
      <c r="O86" s="4"/>
      <c r="P86" s="4"/>
      <c r="Q86" s="4"/>
      <c r="R86" s="3"/>
      <c r="S86" s="3"/>
      <c r="T86" s="3"/>
      <c r="U86" s="3"/>
      <c r="V86" s="3"/>
    </row>
    <row r="87" spans="1:22" x14ac:dyDescent="0.35">
      <c r="A87" s="3"/>
      <c r="B87" s="4"/>
      <c r="C87" s="4"/>
      <c r="D87" s="4"/>
      <c r="E87" s="4"/>
      <c r="F87" s="4"/>
      <c r="G87" s="3"/>
      <c r="H87" s="3"/>
      <c r="I87" s="3"/>
      <c r="J87" s="3"/>
      <c r="K87" s="3"/>
      <c r="L87" s="3"/>
      <c r="M87" s="3"/>
      <c r="N87" s="3"/>
      <c r="O87" s="4"/>
      <c r="P87" s="4"/>
      <c r="Q87" s="4"/>
      <c r="R87" s="3"/>
      <c r="S87" s="3"/>
      <c r="T87" s="3"/>
      <c r="U87" s="3"/>
      <c r="V87" s="3"/>
    </row>
    <row r="88" spans="1:22" x14ac:dyDescent="0.35">
      <c r="A88" s="3"/>
      <c r="B88" s="4"/>
      <c r="C88" s="4"/>
      <c r="D88" s="4"/>
      <c r="E88" s="4"/>
      <c r="F88" s="4"/>
      <c r="G88" s="3"/>
      <c r="H88" s="3"/>
      <c r="I88" s="3"/>
      <c r="J88" s="3"/>
      <c r="K88" s="3"/>
      <c r="L88" s="3"/>
      <c r="M88" s="3"/>
      <c r="N88" s="3"/>
      <c r="O88" s="4"/>
      <c r="P88" s="4"/>
      <c r="Q88" s="4"/>
      <c r="R88" s="3"/>
      <c r="S88" s="3"/>
      <c r="T88" s="3"/>
      <c r="U88" s="3"/>
      <c r="V88" s="3"/>
    </row>
    <row r="89" spans="1:22" x14ac:dyDescent="0.35">
      <c r="A89" s="3"/>
      <c r="B89" s="4"/>
      <c r="C89" s="4"/>
      <c r="D89" s="4"/>
      <c r="E89" s="4"/>
      <c r="F89" s="4"/>
      <c r="G89" s="3"/>
      <c r="H89" s="3"/>
      <c r="I89" s="3"/>
      <c r="J89" s="3"/>
      <c r="K89" s="3"/>
      <c r="L89" s="3"/>
      <c r="M89" s="3"/>
      <c r="N89" s="3"/>
      <c r="O89" s="4"/>
      <c r="P89" s="4"/>
      <c r="Q89" s="4"/>
      <c r="R89" s="3"/>
      <c r="S89" s="3"/>
      <c r="T89" s="3"/>
      <c r="U89" s="3"/>
      <c r="V89" s="3"/>
    </row>
    <row r="90" spans="1:22" x14ac:dyDescent="0.35">
      <c r="A90" s="3"/>
      <c r="B90" s="4"/>
      <c r="C90" s="4"/>
      <c r="D90" s="4"/>
      <c r="E90" s="4"/>
      <c r="F90" s="4"/>
      <c r="G90" s="3"/>
      <c r="H90" s="3"/>
      <c r="I90" s="3"/>
      <c r="J90" s="3"/>
      <c r="K90" s="3"/>
      <c r="L90" s="3"/>
      <c r="M90" s="3"/>
      <c r="N90" s="3"/>
      <c r="O90" s="4"/>
      <c r="P90" s="4"/>
      <c r="Q90" s="4"/>
      <c r="R90" s="3"/>
      <c r="S90" s="3"/>
      <c r="T90" s="3"/>
      <c r="U90" s="3"/>
      <c r="V90" s="3"/>
    </row>
    <row r="91" spans="1:22" x14ac:dyDescent="0.35">
      <c r="A91" s="3"/>
      <c r="B91" s="4"/>
      <c r="C91" s="4"/>
      <c r="D91" s="4"/>
      <c r="E91" s="4"/>
      <c r="F91" s="4"/>
      <c r="G91" s="3"/>
      <c r="H91" s="3"/>
      <c r="I91" s="3"/>
      <c r="J91" s="3"/>
      <c r="K91" s="3"/>
      <c r="L91" s="3"/>
      <c r="M91" s="3"/>
      <c r="N91" s="3"/>
      <c r="O91" s="4"/>
      <c r="P91" s="4"/>
      <c r="Q91" s="4"/>
      <c r="R91" s="3"/>
      <c r="S91" s="3"/>
      <c r="T91" s="3"/>
      <c r="U91" s="3"/>
      <c r="V91" s="3"/>
    </row>
    <row r="92" spans="1:22" x14ac:dyDescent="0.35">
      <c r="A92" s="3"/>
      <c r="B92" s="4"/>
      <c r="C92" s="4"/>
      <c r="D92" s="4"/>
      <c r="E92" s="4"/>
      <c r="F92" s="4"/>
      <c r="G92" s="3"/>
      <c r="H92" s="3"/>
      <c r="I92" s="3"/>
      <c r="J92" s="3"/>
      <c r="K92" s="3"/>
      <c r="L92" s="3"/>
      <c r="M92" s="3"/>
      <c r="N92" s="3"/>
      <c r="O92" s="4"/>
      <c r="P92" s="4"/>
      <c r="Q92" s="4"/>
      <c r="R92" s="3"/>
      <c r="S92" s="3"/>
      <c r="T92" s="3"/>
      <c r="U92" s="3"/>
      <c r="V92" s="3"/>
    </row>
    <row r="93" spans="1:22" x14ac:dyDescent="0.35">
      <c r="A93" s="3"/>
      <c r="B93" s="4"/>
      <c r="C93" s="4"/>
      <c r="D93" s="4"/>
      <c r="E93" s="4"/>
      <c r="F93" s="4"/>
      <c r="G93" s="3"/>
      <c r="H93" s="3"/>
      <c r="I93" s="3"/>
      <c r="J93" s="3"/>
      <c r="K93" s="3"/>
      <c r="L93" s="3"/>
      <c r="M93" s="3"/>
      <c r="N93" s="3"/>
      <c r="O93" s="4"/>
      <c r="P93" s="4"/>
      <c r="Q93" s="4"/>
      <c r="R93" s="3"/>
      <c r="S93" s="3"/>
      <c r="T93" s="3"/>
      <c r="U93" s="3"/>
      <c r="V93" s="3"/>
    </row>
    <row r="94" spans="1:22" x14ac:dyDescent="0.35">
      <c r="A94" s="3"/>
      <c r="B94" s="4"/>
      <c r="C94" s="4"/>
      <c r="D94" s="4"/>
      <c r="E94" s="4"/>
      <c r="F94" s="4"/>
      <c r="G94" s="3"/>
      <c r="H94" s="3"/>
      <c r="I94" s="3"/>
      <c r="J94" s="3"/>
      <c r="K94" s="3"/>
      <c r="L94" s="3"/>
      <c r="M94" s="3"/>
      <c r="N94" s="3"/>
      <c r="O94" s="4"/>
      <c r="P94" s="4"/>
      <c r="Q94" s="4"/>
      <c r="R94" s="3"/>
      <c r="S94" s="3"/>
      <c r="T94" s="3"/>
      <c r="U94" s="3"/>
      <c r="V94" s="3"/>
    </row>
    <row r="95" spans="1:22" x14ac:dyDescent="0.35">
      <c r="A95" s="3"/>
      <c r="B95" s="4"/>
      <c r="C95" s="4"/>
      <c r="D95" s="4"/>
      <c r="E95" s="4"/>
      <c r="F95" s="4"/>
      <c r="G95" s="3"/>
      <c r="H95" s="3"/>
      <c r="I95" s="3"/>
      <c r="J95" s="3"/>
      <c r="K95" s="3"/>
      <c r="L95" s="3"/>
      <c r="M95" s="3"/>
      <c r="N95" s="3"/>
      <c r="O95" s="4"/>
      <c r="P95" s="4"/>
      <c r="Q95" s="4"/>
      <c r="R95" s="3"/>
      <c r="S95" s="3"/>
      <c r="T95" s="3"/>
      <c r="U95" s="3"/>
      <c r="V95" s="3"/>
    </row>
    <row r="96" spans="1:22" x14ac:dyDescent="0.35">
      <c r="A96" s="3"/>
      <c r="B96" s="4"/>
      <c r="C96" s="4"/>
      <c r="D96" s="4"/>
      <c r="E96" s="4"/>
      <c r="F96" s="4"/>
      <c r="G96" s="3"/>
      <c r="H96" s="3"/>
      <c r="I96" s="3"/>
      <c r="J96" s="3"/>
      <c r="K96" s="3"/>
      <c r="L96" s="3"/>
      <c r="M96" s="3"/>
      <c r="N96" s="3"/>
      <c r="O96" s="4"/>
      <c r="P96" s="4"/>
      <c r="Q96" s="4"/>
      <c r="R96" s="3"/>
      <c r="S96" s="3"/>
      <c r="T96" s="3"/>
      <c r="U96" s="3"/>
      <c r="V96" s="3"/>
    </row>
    <row r="97" spans="1:22" x14ac:dyDescent="0.35">
      <c r="A97" s="3"/>
      <c r="B97" s="4"/>
      <c r="C97" s="4"/>
      <c r="D97" s="4"/>
      <c r="E97" s="4"/>
      <c r="F97" s="4"/>
      <c r="G97" s="3"/>
      <c r="H97" s="3"/>
      <c r="I97" s="3"/>
      <c r="J97" s="3"/>
      <c r="K97" s="3"/>
      <c r="L97" s="3"/>
      <c r="M97" s="3"/>
      <c r="N97" s="3"/>
      <c r="O97" s="4"/>
      <c r="P97" s="4"/>
      <c r="Q97" s="4"/>
      <c r="R97" s="3"/>
      <c r="S97" s="3"/>
      <c r="T97" s="3"/>
      <c r="U97" s="3"/>
      <c r="V97" s="3"/>
    </row>
    <row r="98" spans="1:22" x14ac:dyDescent="0.35">
      <c r="A98" s="3"/>
      <c r="B98" s="4"/>
      <c r="C98" s="4"/>
      <c r="D98" s="4"/>
      <c r="E98" s="4"/>
      <c r="F98" s="4"/>
      <c r="G98" s="3"/>
      <c r="H98" s="3"/>
      <c r="I98" s="3"/>
      <c r="J98" s="3"/>
      <c r="K98" s="3"/>
      <c r="L98" s="3"/>
      <c r="M98" s="3"/>
      <c r="N98" s="3"/>
      <c r="O98" s="4"/>
      <c r="P98" s="4"/>
      <c r="Q98" s="4"/>
      <c r="R98" s="3"/>
      <c r="S98" s="3"/>
      <c r="T98" s="3"/>
      <c r="U98" s="3"/>
      <c r="V98" s="3"/>
    </row>
    <row r="99" spans="1:22" x14ac:dyDescent="0.35">
      <c r="A99" s="3"/>
      <c r="B99" s="4"/>
      <c r="C99" s="4"/>
      <c r="D99" s="4"/>
      <c r="E99" s="4"/>
      <c r="F99" s="4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3"/>
      <c r="S99" s="3"/>
      <c r="T99" s="3"/>
      <c r="U99" s="3"/>
      <c r="V99" s="3"/>
    </row>
    <row r="100" spans="1:22" x14ac:dyDescent="0.35">
      <c r="A100" s="3"/>
      <c r="B100" s="4"/>
      <c r="C100" s="4"/>
      <c r="D100" s="4"/>
      <c r="E100" s="4"/>
      <c r="F100" s="4"/>
      <c r="G100" s="3"/>
      <c r="H100" s="3"/>
      <c r="I100" s="3"/>
      <c r="J100" s="3"/>
      <c r="K100" s="3"/>
      <c r="L100" s="3"/>
      <c r="M100" s="3"/>
      <c r="N100" s="3"/>
      <c r="O100" s="4"/>
      <c r="P100" s="4"/>
      <c r="Q100" s="4"/>
      <c r="R100" s="3"/>
      <c r="S100" s="3"/>
      <c r="T100" s="3"/>
      <c r="U100" s="3"/>
      <c r="V100" s="3"/>
    </row>
    <row r="101" spans="1:22" x14ac:dyDescent="0.35">
      <c r="A101" s="3"/>
      <c r="B101" s="4"/>
      <c r="C101" s="4"/>
      <c r="D101" s="4"/>
      <c r="E101" s="4"/>
      <c r="F101" s="4"/>
      <c r="G101" s="3"/>
      <c r="H101" s="3"/>
      <c r="I101" s="3"/>
      <c r="J101" s="3"/>
      <c r="K101" s="3"/>
      <c r="L101" s="3"/>
      <c r="M101" s="3"/>
      <c r="N101" s="3"/>
      <c r="O101" s="4"/>
      <c r="P101" s="4"/>
      <c r="Q101" s="4"/>
      <c r="R101" s="3"/>
      <c r="S101" s="3"/>
      <c r="T101" s="3"/>
      <c r="U101" s="3"/>
      <c r="V101" s="3"/>
    </row>
    <row r="102" spans="1:22" x14ac:dyDescent="0.35">
      <c r="A102" s="3"/>
      <c r="B102" s="4"/>
      <c r="C102" s="4"/>
      <c r="D102" s="4"/>
      <c r="E102" s="4"/>
      <c r="F102" s="4"/>
      <c r="G102" s="3"/>
      <c r="H102" s="3"/>
      <c r="I102" s="3"/>
      <c r="J102" s="3"/>
      <c r="K102" s="3"/>
      <c r="L102" s="3"/>
      <c r="M102" s="3"/>
      <c r="N102" s="3"/>
      <c r="O102" s="4"/>
      <c r="P102" s="4"/>
      <c r="Q102" s="4"/>
      <c r="R102" s="3"/>
      <c r="S102" s="3"/>
      <c r="T102" s="3"/>
      <c r="U102" s="3"/>
      <c r="V102" s="3"/>
    </row>
    <row r="103" spans="1:22" x14ac:dyDescent="0.35">
      <c r="A103" s="3"/>
      <c r="B103" s="4"/>
      <c r="C103" s="4"/>
      <c r="D103" s="4"/>
      <c r="E103" s="4"/>
      <c r="F103" s="4"/>
      <c r="G103" s="3"/>
      <c r="H103" s="3"/>
      <c r="I103" s="3"/>
      <c r="J103" s="3"/>
      <c r="K103" s="3"/>
      <c r="L103" s="3"/>
      <c r="M103" s="3"/>
      <c r="N103" s="3"/>
      <c r="O103" s="4"/>
      <c r="P103" s="4"/>
      <c r="Q103" s="4"/>
      <c r="R103" s="3"/>
      <c r="S103" s="3"/>
      <c r="T103" s="3"/>
      <c r="U103" s="3"/>
      <c r="V103" s="3"/>
    </row>
    <row r="104" spans="1:22" x14ac:dyDescent="0.35">
      <c r="A104" s="3"/>
      <c r="B104" s="4"/>
      <c r="C104" s="4"/>
      <c r="D104" s="4"/>
      <c r="E104" s="4"/>
      <c r="F104" s="4"/>
      <c r="G104" s="3"/>
      <c r="H104" s="3"/>
      <c r="I104" s="3"/>
      <c r="J104" s="3"/>
      <c r="K104" s="3"/>
      <c r="L104" s="3"/>
      <c r="M104" s="3"/>
      <c r="N104" s="3"/>
      <c r="O104" s="4"/>
      <c r="P104" s="4"/>
      <c r="Q104" s="4"/>
      <c r="R104" s="3"/>
      <c r="S104" s="3"/>
      <c r="T104" s="3"/>
      <c r="U104" s="3"/>
      <c r="V104" s="3"/>
    </row>
    <row r="105" spans="1:22" x14ac:dyDescent="0.35">
      <c r="A105" s="3"/>
      <c r="B105" s="4"/>
      <c r="C105" s="4"/>
      <c r="D105" s="4"/>
      <c r="E105" s="4"/>
      <c r="F105" s="4"/>
      <c r="G105" s="3"/>
      <c r="H105" s="3"/>
      <c r="I105" s="3"/>
      <c r="J105" s="3"/>
      <c r="K105" s="3"/>
      <c r="L105" s="3"/>
      <c r="M105" s="3"/>
      <c r="N105" s="3"/>
      <c r="O105" s="4"/>
      <c r="P105" s="4"/>
      <c r="Q105" s="4"/>
      <c r="R105" s="3"/>
      <c r="S105" s="3"/>
      <c r="T105" s="3"/>
      <c r="U105" s="3"/>
      <c r="V105" s="3"/>
    </row>
    <row r="106" spans="1:22" x14ac:dyDescent="0.35">
      <c r="A106" s="3"/>
      <c r="B106" s="4"/>
      <c r="C106" s="4"/>
      <c r="D106" s="4"/>
      <c r="E106" s="4"/>
      <c r="F106" s="4"/>
      <c r="G106" s="3"/>
      <c r="H106" s="3"/>
      <c r="I106" s="3"/>
      <c r="J106" s="3"/>
      <c r="K106" s="3"/>
      <c r="L106" s="3"/>
      <c r="M106" s="3"/>
      <c r="N106" s="3"/>
      <c r="O106" s="4"/>
      <c r="P106" s="4"/>
      <c r="Q106" s="4"/>
      <c r="R106" s="3"/>
      <c r="S106" s="3"/>
      <c r="T106" s="3"/>
      <c r="U106" s="3"/>
      <c r="V106" s="3"/>
    </row>
    <row r="107" spans="1:22" x14ac:dyDescent="0.35">
      <c r="A107" s="3"/>
      <c r="B107" s="4"/>
      <c r="C107" s="4"/>
      <c r="D107" s="4"/>
      <c r="E107" s="4"/>
      <c r="F107" s="4"/>
      <c r="G107" s="3"/>
      <c r="H107" s="3"/>
      <c r="I107" s="3"/>
      <c r="J107" s="3"/>
      <c r="K107" s="3"/>
      <c r="L107" s="3"/>
      <c r="M107" s="3"/>
      <c r="N107" s="3"/>
      <c r="O107" s="4"/>
      <c r="P107" s="4"/>
      <c r="Q107" s="4"/>
      <c r="R107" s="3"/>
      <c r="S107" s="3"/>
      <c r="T107" s="3"/>
      <c r="U107" s="3"/>
      <c r="V107" s="3"/>
    </row>
    <row r="108" spans="1:22" x14ac:dyDescent="0.35">
      <c r="A108" s="3"/>
      <c r="B108" s="4"/>
      <c r="C108" s="4"/>
      <c r="D108" s="4"/>
      <c r="E108" s="4"/>
      <c r="F108" s="4"/>
      <c r="G108" s="3"/>
      <c r="H108" s="3"/>
      <c r="I108" s="3"/>
      <c r="J108" s="3"/>
      <c r="K108" s="3"/>
      <c r="L108" s="3"/>
      <c r="M108" s="3"/>
      <c r="N108" s="3"/>
      <c r="O108" s="4"/>
      <c r="P108" s="4"/>
      <c r="Q108" s="4"/>
      <c r="R108" s="3"/>
      <c r="S108" s="3"/>
      <c r="T108" s="3"/>
      <c r="U108" s="3"/>
      <c r="V108" s="3"/>
    </row>
    <row r="109" spans="1:22" x14ac:dyDescent="0.35">
      <c r="A109" s="3"/>
      <c r="B109" s="4"/>
      <c r="C109" s="4"/>
      <c r="D109" s="4"/>
      <c r="E109" s="4"/>
      <c r="F109" s="4"/>
      <c r="G109" s="3"/>
      <c r="H109" s="3"/>
      <c r="I109" s="3"/>
      <c r="J109" s="3"/>
      <c r="K109" s="3"/>
      <c r="L109" s="3"/>
      <c r="M109" s="3"/>
      <c r="N109" s="3"/>
      <c r="O109" s="4"/>
      <c r="P109" s="4"/>
      <c r="Q109" s="4"/>
      <c r="R109" s="3"/>
      <c r="S109" s="3"/>
      <c r="T109" s="3"/>
      <c r="U109" s="3"/>
      <c r="V109" s="3"/>
    </row>
    <row r="110" spans="1:22" x14ac:dyDescent="0.35">
      <c r="A110" s="3"/>
      <c r="B110" s="4"/>
      <c r="C110" s="4"/>
      <c r="D110" s="4"/>
      <c r="E110" s="4"/>
      <c r="F110" s="4"/>
      <c r="G110" s="3"/>
      <c r="H110" s="3"/>
      <c r="I110" s="3"/>
      <c r="J110" s="3"/>
      <c r="K110" s="3"/>
      <c r="L110" s="3"/>
      <c r="M110" s="3"/>
      <c r="N110" s="3"/>
      <c r="O110" s="4"/>
      <c r="P110" s="4"/>
      <c r="Q110" s="4"/>
      <c r="R110" s="3"/>
      <c r="S110" s="3"/>
      <c r="T110" s="3"/>
      <c r="U110" s="3"/>
      <c r="V110" s="3"/>
    </row>
    <row r="111" spans="1:22" x14ac:dyDescent="0.35">
      <c r="A111" s="3"/>
      <c r="B111" s="4"/>
      <c r="C111" s="4"/>
      <c r="D111" s="4"/>
      <c r="E111" s="4"/>
      <c r="F111" s="4"/>
      <c r="G111" s="3"/>
      <c r="H111" s="3"/>
      <c r="I111" s="3"/>
      <c r="J111" s="3"/>
      <c r="K111" s="3"/>
      <c r="L111" s="3"/>
      <c r="M111" s="3"/>
      <c r="N111" s="3"/>
      <c r="O111" s="4"/>
      <c r="P111" s="4"/>
      <c r="Q111" s="4"/>
      <c r="R111" s="3"/>
      <c r="S111" s="3"/>
      <c r="T111" s="3"/>
      <c r="U111" s="3"/>
      <c r="V111" s="3"/>
    </row>
    <row r="112" spans="1:22" x14ac:dyDescent="0.35">
      <c r="A112" s="3"/>
      <c r="B112" s="4"/>
      <c r="C112" s="4"/>
      <c r="D112" s="4"/>
      <c r="E112" s="4"/>
      <c r="F112" s="4"/>
      <c r="G112" s="3"/>
      <c r="H112" s="3"/>
      <c r="I112" s="3"/>
      <c r="J112" s="3"/>
      <c r="K112" s="3"/>
      <c r="L112" s="3"/>
      <c r="M112" s="3"/>
      <c r="N112" s="3"/>
      <c r="O112" s="4"/>
      <c r="P112" s="4"/>
      <c r="Q112" s="4"/>
      <c r="R112" s="3"/>
      <c r="S112" s="3"/>
      <c r="T112" s="3"/>
      <c r="U112" s="3"/>
      <c r="V112" s="3"/>
    </row>
  </sheetData>
  <mergeCells count="8">
    <mergeCell ref="B5:G6"/>
    <mergeCell ref="A13:A32"/>
    <mergeCell ref="B3:Q3"/>
    <mergeCell ref="B2:Q2"/>
    <mergeCell ref="B1:Q1"/>
    <mergeCell ref="O27:Q28"/>
    <mergeCell ref="H6:H7"/>
    <mergeCell ref="O29:Q30"/>
  </mergeCells>
  <dataValidations count="5">
    <dataValidation type="list" allowBlank="1" showInputMessage="1" showErrorMessage="1" sqref="D8" xr:uid="{00000000-0002-0000-0000-000000000000}">
      <formula1>Channel</formula1>
    </dataValidation>
    <dataValidation type="list" allowBlank="1" showInputMessage="1" showErrorMessage="1" sqref="B8:C8" xr:uid="{00000000-0002-0000-0000-000001000000}">
      <formula1>SKUs</formula1>
    </dataValidation>
    <dataValidation type="list" allowBlank="1" showInputMessage="1" showErrorMessage="1" sqref="E8" xr:uid="{00000000-0002-0000-0000-000002000000}">
      <formula1>Rain</formula1>
    </dataValidation>
    <dataValidation type="list" allowBlank="1" showInputMessage="1" showErrorMessage="1" sqref="F8" xr:uid="{00000000-0002-0000-0000-000003000000}">
      <formula1>Reliability</formula1>
    </dataValidation>
    <dataValidation type="list" allowBlank="1" showInputMessage="1" showErrorMessage="1" sqref="G8" xr:uid="{00000000-0002-0000-0000-000004000000}">
      <formula1>TX</formula1>
    </dataValidation>
  </dataValidation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7"/>
  <sheetViews>
    <sheetView workbookViewId="0">
      <selection activeCell="S17" sqref="S17"/>
    </sheetView>
  </sheetViews>
  <sheetFormatPr defaultRowHeight="14.5" x14ac:dyDescent="0.35"/>
  <sheetData>
    <row r="1" spans="1:28" x14ac:dyDescent="0.3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1:28" x14ac:dyDescent="0.3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x14ac:dyDescent="0.3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x14ac:dyDescent="0.3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3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x14ac:dyDescent="0.3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x14ac:dyDescent="0.3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x14ac:dyDescent="0.3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x14ac:dyDescent="0.3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x14ac:dyDescent="0.3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x14ac:dyDescent="0.3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x14ac:dyDescent="0.3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spans="1:28" x14ac:dyDescent="0.3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spans="1:28" x14ac:dyDescent="0.3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spans="1:28" x14ac:dyDescent="0.3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spans="1:28" x14ac:dyDescent="0.3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spans="1:28" x14ac:dyDescent="0.3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x14ac:dyDescent="0.3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x14ac:dyDescent="0.3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 x14ac:dyDescent="0.3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x14ac:dyDescent="0.3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 x14ac:dyDescent="0.3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  <row r="26" spans="1:28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x14ac:dyDescent="0.3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x14ac:dyDescent="0.3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  <row r="36" spans="1:28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spans="1:28" x14ac:dyDescent="0.3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x14ac:dyDescent="0.3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x14ac:dyDescent="0.3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</row>
    <row r="40" spans="1:28" x14ac:dyDescent="0.3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8" x14ac:dyDescent="0.3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</row>
    <row r="42" spans="1:28" x14ac:dyDescent="0.3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</row>
    <row r="43" spans="1:28" x14ac:dyDescent="0.3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</row>
    <row r="44" spans="1:28" x14ac:dyDescent="0.3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</row>
    <row r="45" spans="1:28" x14ac:dyDescent="0.3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</row>
    <row r="46" spans="1:28" x14ac:dyDescent="0.3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</row>
    <row r="47" spans="1:28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</row>
    <row r="48" spans="1:28" x14ac:dyDescent="0.3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</row>
    <row r="49" spans="1:28" x14ac:dyDescent="0.3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</row>
    <row r="50" spans="1:28" x14ac:dyDescent="0.3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</row>
    <row r="51" spans="1:28" x14ac:dyDescent="0.3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x14ac:dyDescent="0.3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x14ac:dyDescent="0.3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</row>
    <row r="54" spans="1:28" x14ac:dyDescent="0.3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</row>
    <row r="55" spans="1:28" x14ac:dyDescent="0.3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</row>
    <row r="56" spans="1:28" x14ac:dyDescent="0.3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</row>
    <row r="57" spans="1:28" x14ac:dyDescent="0.3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</row>
    <row r="58" spans="1:28" x14ac:dyDescent="0.3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</row>
    <row r="59" spans="1:28" x14ac:dyDescent="0.3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</row>
    <row r="60" spans="1:28" x14ac:dyDescent="0.3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</row>
    <row r="61" spans="1:28" x14ac:dyDescent="0.3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x14ac:dyDescent="0.3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x14ac:dyDescent="0.3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</row>
    <row r="64" spans="1:28" x14ac:dyDescent="0.3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</row>
    <row r="65" spans="1:28" x14ac:dyDescent="0.3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</row>
    <row r="66" spans="1:28" x14ac:dyDescent="0.3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</row>
    <row r="67" spans="1:28" x14ac:dyDescent="0.3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x14ac:dyDescent="0.3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</row>
    <row r="69" spans="1:28" x14ac:dyDescent="0.3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</row>
    <row r="70" spans="1:28" x14ac:dyDescent="0.3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1:28" x14ac:dyDescent="0.3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</row>
    <row r="72" spans="1:28" x14ac:dyDescent="0.3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</row>
    <row r="73" spans="1:28" x14ac:dyDescent="0.3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</row>
    <row r="74" spans="1:28" x14ac:dyDescent="0.3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</row>
    <row r="75" spans="1:28" x14ac:dyDescent="0.3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</row>
    <row r="76" spans="1:28" x14ac:dyDescent="0.3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</row>
    <row r="77" spans="1:28" x14ac:dyDescent="0.35">
      <c r="T77" s="16"/>
      <c r="U77" s="16"/>
      <c r="V77" s="16"/>
      <c r="W77" s="16"/>
      <c r="X77" s="16"/>
      <c r="Y77" s="16"/>
      <c r="Z77" s="16"/>
      <c r="AA77" s="16"/>
      <c r="AB77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P186"/>
  <sheetViews>
    <sheetView workbookViewId="0">
      <selection activeCell="C37" sqref="C37"/>
    </sheetView>
  </sheetViews>
  <sheetFormatPr defaultRowHeight="14.5" x14ac:dyDescent="0.35"/>
  <cols>
    <col min="3" max="3" width="18.453125" style="1" customWidth="1"/>
    <col min="4" max="4" width="18.36328125" style="1" bestFit="1" customWidth="1"/>
    <col min="5" max="5" width="11.453125" style="1" bestFit="1" customWidth="1"/>
    <col min="6" max="6" width="10" style="1" bestFit="1" customWidth="1"/>
    <col min="7" max="7" width="11.08984375" bestFit="1" customWidth="1"/>
    <col min="8" max="8" width="11.36328125" style="1" bestFit="1" customWidth="1"/>
    <col min="9" max="9" width="18.6328125" style="1" bestFit="1" customWidth="1"/>
    <col min="10" max="11" width="9.08984375" style="1"/>
    <col min="15" max="15" width="12" bestFit="1" customWidth="1"/>
    <col min="18" max="18" width="17" bestFit="1" customWidth="1"/>
    <col min="19" max="19" width="5" bestFit="1" customWidth="1"/>
  </cols>
  <sheetData>
    <row r="2" spans="2:22" x14ac:dyDescent="0.35">
      <c r="B2" t="s">
        <v>30</v>
      </c>
      <c r="C2" s="1" t="s">
        <v>0</v>
      </c>
      <c r="D2" s="1" t="s">
        <v>1</v>
      </c>
      <c r="E2" s="1" t="s">
        <v>2</v>
      </c>
      <c r="F2" s="1" t="s">
        <v>23</v>
      </c>
      <c r="J2" s="1">
        <v>1</v>
      </c>
      <c r="K2" s="1">
        <v>2</v>
      </c>
      <c r="L2">
        <v>3</v>
      </c>
      <c r="M2">
        <v>4</v>
      </c>
      <c r="S2">
        <v>1</v>
      </c>
      <c r="T2">
        <v>2</v>
      </c>
      <c r="U2">
        <v>3</v>
      </c>
      <c r="V2">
        <v>4</v>
      </c>
    </row>
    <row r="3" spans="2:22" x14ac:dyDescent="0.35">
      <c r="B3">
        <v>14</v>
      </c>
      <c r="C3" s="1" t="s">
        <v>45</v>
      </c>
      <c r="D3" s="1">
        <v>1</v>
      </c>
      <c r="E3" s="1" t="s">
        <v>6</v>
      </c>
      <c r="F3" s="1" t="s">
        <v>38</v>
      </c>
      <c r="I3" s="1" t="s">
        <v>45</v>
      </c>
      <c r="J3" s="1">
        <v>38</v>
      </c>
      <c r="K3" s="1">
        <v>39</v>
      </c>
      <c r="L3">
        <v>40</v>
      </c>
      <c r="M3">
        <v>42</v>
      </c>
      <c r="R3" s="1" t="s">
        <v>45</v>
      </c>
      <c r="S3">
        <v>38</v>
      </c>
      <c r="T3">
        <v>39</v>
      </c>
      <c r="U3">
        <v>40</v>
      </c>
      <c r="V3">
        <v>42</v>
      </c>
    </row>
    <row r="4" spans="2:22" x14ac:dyDescent="0.35">
      <c r="B4">
        <v>11.5</v>
      </c>
      <c r="C4" s="1" t="s">
        <v>46</v>
      </c>
      <c r="D4" s="1">
        <v>2</v>
      </c>
      <c r="E4" s="1" t="s">
        <v>7</v>
      </c>
      <c r="F4" s="1" t="s">
        <v>39</v>
      </c>
      <c r="I4" s="1" t="s">
        <v>46</v>
      </c>
      <c r="J4" s="1">
        <v>31</v>
      </c>
      <c r="K4" s="1">
        <v>32</v>
      </c>
      <c r="L4">
        <v>33</v>
      </c>
      <c r="M4">
        <v>35</v>
      </c>
      <c r="R4" s="1" t="s">
        <v>46</v>
      </c>
      <c r="S4">
        <v>31</v>
      </c>
      <c r="T4">
        <v>32</v>
      </c>
      <c r="U4">
        <v>33</v>
      </c>
      <c r="V4">
        <v>35</v>
      </c>
    </row>
    <row r="5" spans="2:22" x14ac:dyDescent="0.35">
      <c r="B5">
        <v>9</v>
      </c>
      <c r="C5" s="1" t="s">
        <v>47</v>
      </c>
      <c r="D5" s="1">
        <v>3</v>
      </c>
      <c r="E5" s="1" t="s">
        <v>8</v>
      </c>
      <c r="F5" s="1" t="s">
        <v>40</v>
      </c>
      <c r="I5" s="1" t="s">
        <v>47</v>
      </c>
      <c r="J5" s="1">
        <v>38</v>
      </c>
      <c r="K5" s="1">
        <v>39</v>
      </c>
      <c r="L5">
        <v>40</v>
      </c>
      <c r="M5">
        <v>42</v>
      </c>
      <c r="R5" s="1" t="s">
        <v>47</v>
      </c>
      <c r="S5">
        <v>38</v>
      </c>
      <c r="T5">
        <v>39</v>
      </c>
      <c r="U5">
        <v>40</v>
      </c>
      <c r="V5">
        <v>42</v>
      </c>
    </row>
    <row r="6" spans="2:22" x14ac:dyDescent="0.35">
      <c r="B6">
        <v>6.5</v>
      </c>
      <c r="C6" s="1" t="s">
        <v>48</v>
      </c>
      <c r="D6" s="1">
        <v>4</v>
      </c>
      <c r="E6" s="1" t="s">
        <v>9</v>
      </c>
      <c r="F6" s="1" t="s">
        <v>41</v>
      </c>
      <c r="I6" s="1" t="s">
        <v>48</v>
      </c>
      <c r="J6" s="1">
        <v>32</v>
      </c>
      <c r="K6" s="1">
        <v>33</v>
      </c>
      <c r="L6">
        <v>34</v>
      </c>
      <c r="M6">
        <v>36</v>
      </c>
      <c r="R6" s="1" t="s">
        <v>48</v>
      </c>
      <c r="S6">
        <v>32</v>
      </c>
      <c r="T6">
        <v>33</v>
      </c>
      <c r="U6">
        <v>34</v>
      </c>
      <c r="V6">
        <v>36</v>
      </c>
    </row>
    <row r="7" spans="2:22" x14ac:dyDescent="0.35">
      <c r="B7">
        <v>4</v>
      </c>
      <c r="C7" s="1" t="s">
        <v>49</v>
      </c>
      <c r="E7" s="1" t="s">
        <v>10</v>
      </c>
      <c r="F7" s="1" t="s">
        <v>42</v>
      </c>
      <c r="I7" s="1" t="s">
        <v>49</v>
      </c>
      <c r="J7" s="1">
        <v>38</v>
      </c>
      <c r="K7" s="1">
        <v>39</v>
      </c>
      <c r="L7">
        <v>40</v>
      </c>
      <c r="M7">
        <v>42</v>
      </c>
      <c r="O7" s="1" t="s">
        <v>38</v>
      </c>
      <c r="P7">
        <v>2</v>
      </c>
      <c r="R7" s="1" t="s">
        <v>49</v>
      </c>
      <c r="S7">
        <v>38</v>
      </c>
      <c r="T7">
        <v>39</v>
      </c>
      <c r="U7">
        <v>40</v>
      </c>
      <c r="V7">
        <v>42</v>
      </c>
    </row>
    <row r="8" spans="2:22" x14ac:dyDescent="0.35">
      <c r="B8">
        <v>1.5</v>
      </c>
      <c r="C8" s="1" t="s">
        <v>50</v>
      </c>
      <c r="E8" s="1" t="s">
        <v>11</v>
      </c>
      <c r="F8" s="1" t="s">
        <v>43</v>
      </c>
      <c r="I8" s="1" t="s">
        <v>50</v>
      </c>
      <c r="J8" s="1">
        <v>38</v>
      </c>
      <c r="K8" s="1">
        <v>39</v>
      </c>
      <c r="L8">
        <v>40</v>
      </c>
      <c r="M8">
        <v>42</v>
      </c>
      <c r="O8" s="1" t="s">
        <v>39</v>
      </c>
      <c r="P8">
        <v>3</v>
      </c>
      <c r="R8" s="1" t="s">
        <v>50</v>
      </c>
      <c r="S8">
        <v>38</v>
      </c>
      <c r="T8">
        <v>39</v>
      </c>
      <c r="U8">
        <v>40</v>
      </c>
      <c r="V8">
        <v>42</v>
      </c>
    </row>
    <row r="9" spans="2:22" x14ac:dyDescent="0.35">
      <c r="B9">
        <v>-1</v>
      </c>
      <c r="C9" s="1" t="s">
        <v>51</v>
      </c>
      <c r="E9" s="1" t="s">
        <v>12</v>
      </c>
      <c r="F9" s="1" t="s">
        <v>44</v>
      </c>
      <c r="I9" s="1" t="s">
        <v>51</v>
      </c>
      <c r="J9" s="1">
        <v>31</v>
      </c>
      <c r="K9" s="1">
        <v>32</v>
      </c>
      <c r="L9">
        <v>33</v>
      </c>
      <c r="M9">
        <v>35</v>
      </c>
      <c r="O9" s="1" t="s">
        <v>40</v>
      </c>
      <c r="P9">
        <v>4</v>
      </c>
      <c r="R9" s="1" t="s">
        <v>51</v>
      </c>
      <c r="S9">
        <v>31</v>
      </c>
      <c r="T9">
        <v>32</v>
      </c>
      <c r="U9">
        <v>33</v>
      </c>
      <c r="V9">
        <v>35</v>
      </c>
    </row>
    <row r="10" spans="2:22" x14ac:dyDescent="0.35">
      <c r="B10">
        <v>-3.5</v>
      </c>
      <c r="C10" s="1" t="s">
        <v>52</v>
      </c>
      <c r="E10" s="1" t="s">
        <v>13</v>
      </c>
      <c r="I10" s="1" t="s">
        <v>52</v>
      </c>
      <c r="J10" s="1">
        <v>32</v>
      </c>
      <c r="K10" s="1">
        <v>33</v>
      </c>
      <c r="L10">
        <v>34</v>
      </c>
      <c r="M10">
        <v>36</v>
      </c>
      <c r="O10" s="1" t="s">
        <v>41</v>
      </c>
      <c r="P10">
        <v>5</v>
      </c>
      <c r="R10" s="1" t="s">
        <v>52</v>
      </c>
      <c r="S10">
        <v>32</v>
      </c>
      <c r="T10">
        <v>33</v>
      </c>
      <c r="U10">
        <v>34</v>
      </c>
      <c r="V10">
        <v>36</v>
      </c>
    </row>
    <row r="11" spans="2:22" x14ac:dyDescent="0.35">
      <c r="B11">
        <v>-6</v>
      </c>
      <c r="C11" s="1" t="s">
        <v>53</v>
      </c>
      <c r="E11" s="1" t="s">
        <v>14</v>
      </c>
      <c r="I11" s="1" t="s">
        <v>53</v>
      </c>
      <c r="J11" s="1">
        <v>16.600000000000001</v>
      </c>
      <c r="K11" s="1">
        <v>16.8</v>
      </c>
      <c r="L11">
        <v>17</v>
      </c>
      <c r="M11">
        <v>17</v>
      </c>
      <c r="O11" s="1" t="s">
        <v>42</v>
      </c>
      <c r="P11">
        <v>6</v>
      </c>
      <c r="R11" s="1" t="s">
        <v>53</v>
      </c>
      <c r="S11">
        <v>16.600000000000001</v>
      </c>
      <c r="T11">
        <v>16.8</v>
      </c>
      <c r="U11">
        <v>17</v>
      </c>
      <c r="V11">
        <v>17</v>
      </c>
    </row>
    <row r="12" spans="2:22" x14ac:dyDescent="0.35">
      <c r="B12">
        <v>-8.5</v>
      </c>
      <c r="C12" s="1" t="s">
        <v>54</v>
      </c>
      <c r="E12" s="1" t="s">
        <v>15</v>
      </c>
      <c r="I12" s="1" t="s">
        <v>54</v>
      </c>
      <c r="J12" s="1">
        <v>17</v>
      </c>
      <c r="K12" s="1">
        <v>17</v>
      </c>
      <c r="L12">
        <v>17</v>
      </c>
      <c r="M12">
        <v>17</v>
      </c>
      <c r="O12" s="1" t="s">
        <v>43</v>
      </c>
      <c r="P12">
        <v>7</v>
      </c>
      <c r="R12" s="1" t="s">
        <v>54</v>
      </c>
      <c r="S12">
        <v>17</v>
      </c>
      <c r="T12">
        <v>17</v>
      </c>
      <c r="U12">
        <v>17</v>
      </c>
      <c r="V12">
        <v>17</v>
      </c>
    </row>
    <row r="13" spans="2:22" x14ac:dyDescent="0.35">
      <c r="C13" s="1" t="s">
        <v>55</v>
      </c>
      <c r="E13" s="1" t="s">
        <v>16</v>
      </c>
      <c r="I13" s="1" t="s">
        <v>55</v>
      </c>
      <c r="J13" s="1">
        <v>17</v>
      </c>
      <c r="K13" s="1">
        <v>17</v>
      </c>
      <c r="L13">
        <v>17</v>
      </c>
      <c r="M13">
        <v>17</v>
      </c>
      <c r="O13" s="1" t="s">
        <v>44</v>
      </c>
      <c r="P13">
        <v>8</v>
      </c>
      <c r="R13" s="1" t="s">
        <v>55</v>
      </c>
      <c r="S13">
        <v>17</v>
      </c>
      <c r="T13">
        <v>17</v>
      </c>
      <c r="U13">
        <v>17</v>
      </c>
      <c r="V13">
        <v>17</v>
      </c>
    </row>
    <row r="14" spans="2:22" x14ac:dyDescent="0.35">
      <c r="C14" s="1" t="s">
        <v>56</v>
      </c>
      <c r="E14" s="1" t="s">
        <v>17</v>
      </c>
      <c r="I14" s="1" t="s">
        <v>56</v>
      </c>
      <c r="J14" s="1">
        <v>17</v>
      </c>
      <c r="K14" s="1">
        <v>17</v>
      </c>
      <c r="L14">
        <v>17</v>
      </c>
      <c r="M14">
        <v>17</v>
      </c>
      <c r="R14" s="1" t="s">
        <v>56</v>
      </c>
      <c r="S14">
        <v>17</v>
      </c>
      <c r="T14">
        <v>17</v>
      </c>
      <c r="U14">
        <v>17</v>
      </c>
      <c r="V14">
        <v>17</v>
      </c>
    </row>
    <row r="15" spans="2:22" x14ac:dyDescent="0.35">
      <c r="C15" s="1" t="s">
        <v>57</v>
      </c>
      <c r="E15" s="1" t="s">
        <v>18</v>
      </c>
      <c r="I15" s="1" t="s">
        <v>57</v>
      </c>
      <c r="J15" s="1">
        <v>17</v>
      </c>
      <c r="K15" s="1">
        <v>17</v>
      </c>
      <c r="L15">
        <v>17</v>
      </c>
      <c r="M15">
        <v>17</v>
      </c>
      <c r="R15" s="1" t="s">
        <v>57</v>
      </c>
      <c r="S15">
        <v>17</v>
      </c>
      <c r="T15">
        <v>17</v>
      </c>
      <c r="U15">
        <v>17</v>
      </c>
      <c r="V15">
        <v>17</v>
      </c>
    </row>
    <row r="16" spans="2:22" x14ac:dyDescent="0.35">
      <c r="E16" s="1" t="s">
        <v>19</v>
      </c>
    </row>
    <row r="17" spans="3:16" x14ac:dyDescent="0.35">
      <c r="E17" s="1" t="s">
        <v>20</v>
      </c>
    </row>
    <row r="18" spans="3:16" x14ac:dyDescent="0.35">
      <c r="E18" s="1" t="s">
        <v>21</v>
      </c>
    </row>
    <row r="19" spans="3:16" x14ac:dyDescent="0.35">
      <c r="E19" s="1" t="s">
        <v>22</v>
      </c>
    </row>
    <row r="20" spans="3:16" x14ac:dyDescent="0.35">
      <c r="J20" s="1">
        <v>99.998999999999995</v>
      </c>
      <c r="K20" s="1">
        <v>99.995000000000005</v>
      </c>
      <c r="L20" s="1">
        <v>99.99</v>
      </c>
      <c r="M20" s="1">
        <v>99.95</v>
      </c>
      <c r="N20" s="1">
        <v>99.9</v>
      </c>
      <c r="O20" s="1">
        <v>99.5</v>
      </c>
      <c r="P20" s="1">
        <v>99</v>
      </c>
    </row>
    <row r="21" spans="3:16" x14ac:dyDescent="0.35">
      <c r="I21" s="1" t="s">
        <v>6</v>
      </c>
      <c r="J21" s="1">
        <v>8.1976867130000002E-3</v>
      </c>
      <c r="K21" s="1">
        <v>5.6486482249999996E-3</v>
      </c>
      <c r="L21" s="1">
        <v>3.5618955289999999E-3</v>
      </c>
      <c r="M21" s="1">
        <v>2.4181671190000001E-3</v>
      </c>
      <c r="N21" s="1">
        <v>1.136537434E-3</v>
      </c>
      <c r="O21" s="1">
        <v>5.3417207100000001E-4</v>
      </c>
      <c r="P21" s="1">
        <v>9.6279766439999999E-5</v>
      </c>
    </row>
    <row r="22" spans="3:16" x14ac:dyDescent="0.35">
      <c r="I22" s="1" t="s">
        <v>7</v>
      </c>
      <c r="J22" s="1">
        <v>1.116294051E-2</v>
      </c>
      <c r="K22" s="1">
        <v>7.8893954800000003E-3</v>
      </c>
      <c r="L22" s="1">
        <v>4.9748544009999996E-3</v>
      </c>
      <c r="M22" s="1">
        <v>2.8101639510000002E-3</v>
      </c>
      <c r="N22" s="1">
        <v>1.5873874479999999E-3</v>
      </c>
      <c r="O22" s="1">
        <v>1.136537434E-3</v>
      </c>
      <c r="P22" s="1">
        <v>3.6264885589999999E-4</v>
      </c>
    </row>
    <row r="23" spans="3:16" x14ac:dyDescent="0.35">
      <c r="C23" s="1">
        <v>1</v>
      </c>
      <c r="D23" s="1">
        <v>1.2999999999999999E-2</v>
      </c>
      <c r="E23" s="2">
        <v>58320</v>
      </c>
      <c r="I23" s="1" t="s">
        <v>8</v>
      </c>
      <c r="J23" s="1">
        <v>1.396665622E-2</v>
      </c>
      <c r="K23" s="1">
        <v>9.4074748680000007E-3</v>
      </c>
      <c r="L23" s="1">
        <v>5.9790780889999997E-3</v>
      </c>
      <c r="M23" s="1">
        <v>3.9249204220000002E-3</v>
      </c>
      <c r="N23" s="1">
        <v>2.4181671190000001E-3</v>
      </c>
      <c r="O23" s="1">
        <v>1.4996615129999999E-3</v>
      </c>
      <c r="P23" s="1">
        <v>4.7851528309999998E-4</v>
      </c>
    </row>
    <row r="24" spans="3:16" x14ac:dyDescent="0.35">
      <c r="C24" s="1">
        <v>2</v>
      </c>
      <c r="D24" s="1">
        <v>1.4999999999999999E-2</v>
      </c>
      <c r="E24" s="2">
        <v>60480</v>
      </c>
      <c r="I24" s="1" t="s">
        <v>9</v>
      </c>
      <c r="J24" s="1">
        <v>1.396665622E-2</v>
      </c>
      <c r="K24" s="1">
        <v>1.0293213440000001E-2</v>
      </c>
      <c r="L24" s="1">
        <v>7.2648724749999997E-3</v>
      </c>
      <c r="M24" s="1">
        <v>5.3140342640000003E-3</v>
      </c>
      <c r="N24" s="1">
        <v>3.5618955289999999E-3</v>
      </c>
      <c r="O24" s="1">
        <v>2.217083957E-3</v>
      </c>
      <c r="P24" s="1">
        <v>1.1831606760000001E-3</v>
      </c>
    </row>
    <row r="25" spans="3:16" x14ac:dyDescent="0.35">
      <c r="C25" s="1">
        <v>3</v>
      </c>
      <c r="D25" s="1">
        <v>1.4E-2</v>
      </c>
      <c r="E25" s="2">
        <v>62640</v>
      </c>
      <c r="I25" s="1" t="s">
        <v>10</v>
      </c>
      <c r="J25" s="1">
        <v>2.127628568E-2</v>
      </c>
      <c r="K25" s="1">
        <v>1.3692064170000001E-2</v>
      </c>
      <c r="L25" s="1">
        <v>8.1976867130000002E-3</v>
      </c>
      <c r="M25" s="1">
        <v>4.9748544009999996E-3</v>
      </c>
      <c r="N25" s="1">
        <v>2.8101639510000002E-3</v>
      </c>
      <c r="O25" s="1">
        <v>1.3207757639999999E-3</v>
      </c>
      <c r="P25" s="1">
        <v>4.2143602630000001E-4</v>
      </c>
    </row>
    <row r="26" spans="3:16" x14ac:dyDescent="0.35">
      <c r="C26" s="1">
        <v>4</v>
      </c>
      <c r="D26" s="1">
        <v>8.9999999999999993E-3</v>
      </c>
      <c r="E26" s="2">
        <v>64800</v>
      </c>
      <c r="I26" s="1" t="s">
        <v>11</v>
      </c>
      <c r="J26" s="1">
        <v>2.326060362E-2</v>
      </c>
      <c r="K26" s="1">
        <v>1.718017116E-2</v>
      </c>
      <c r="L26" s="1">
        <v>9.9998444819999997E-3</v>
      </c>
      <c r="M26" s="1">
        <v>5.9790780889999997E-3</v>
      </c>
      <c r="N26" s="1">
        <v>3.5618955289999999E-3</v>
      </c>
      <c r="O26" s="1">
        <v>2.217083957E-3</v>
      </c>
      <c r="P26" s="1">
        <v>9.9408824720000001E-4</v>
      </c>
    </row>
    <row r="27" spans="3:16" x14ac:dyDescent="0.35">
      <c r="I27" s="1" t="s">
        <v>12</v>
      </c>
      <c r="J27" s="1">
        <v>2.001592357E-2</v>
      </c>
      <c r="K27" s="1">
        <v>1.478366591E-2</v>
      </c>
      <c r="L27" s="1">
        <v>1.058480696E-2</v>
      </c>
      <c r="M27" s="1">
        <v>7.5785085430000003E-3</v>
      </c>
      <c r="N27" s="1">
        <v>4.9748544009999996E-3</v>
      </c>
      <c r="O27" s="1">
        <v>3.1907722989999998E-3</v>
      </c>
      <c r="P27" s="1">
        <v>1.5873874479999999E-3</v>
      </c>
    </row>
    <row r="28" spans="3:16" x14ac:dyDescent="0.35">
      <c r="I28" s="1" t="s">
        <v>13</v>
      </c>
      <c r="J28" s="1">
        <v>2.448247818E-2</v>
      </c>
      <c r="K28" s="1">
        <v>1.744190369E-2</v>
      </c>
      <c r="L28" s="1">
        <v>1.116294051E-2</v>
      </c>
      <c r="M28" s="1">
        <v>6.9483161750000001E-3</v>
      </c>
      <c r="N28" s="1">
        <v>4.2808994580000002E-3</v>
      </c>
      <c r="O28" s="1">
        <v>2.0120207760000001E-3</v>
      </c>
      <c r="P28" s="1">
        <v>1.136537434E-3</v>
      </c>
    </row>
    <row r="29" spans="3:16" x14ac:dyDescent="0.35">
      <c r="C29" s="1" t="str">
        <f>LinqPath!B8</f>
        <v>A) ML-60-35</v>
      </c>
      <c r="D29" s="1" t="str">
        <f>LinqPath!C8</f>
        <v>A) ML-60-35</v>
      </c>
      <c r="E29" s="1">
        <f>LinqPath!D8</f>
        <v>4</v>
      </c>
      <c r="F29" s="1" t="str">
        <f>LinqPath!E8</f>
        <v>H</v>
      </c>
      <c r="G29" s="1" t="str">
        <f>LinqPath!F8</f>
        <v>1) 99.999%</v>
      </c>
      <c r="I29" s="1" t="s">
        <v>15</v>
      </c>
      <c r="J29" s="1">
        <v>1.744190369E-2</v>
      </c>
      <c r="K29" s="1">
        <v>1.478366591E-2</v>
      </c>
      <c r="L29" s="1">
        <v>1.201841224E-2</v>
      </c>
      <c r="M29" s="1">
        <v>9.9998444819999997E-3</v>
      </c>
      <c r="N29" s="1">
        <v>7.5785085430000003E-3</v>
      </c>
      <c r="O29" s="1">
        <v>5.3140342640000003E-3</v>
      </c>
      <c r="P29" s="1">
        <v>3.5618955289999999E-3</v>
      </c>
    </row>
    <row r="30" spans="3:16" x14ac:dyDescent="0.35">
      <c r="G30">
        <f>VLOOKUP(G29,O7:P13,2)</f>
        <v>2</v>
      </c>
      <c r="I30" s="1" t="s">
        <v>16</v>
      </c>
      <c r="J30" s="1">
        <v>2.8545327370000002E-2</v>
      </c>
      <c r="K30" s="1">
        <v>2.127628568E-2</v>
      </c>
      <c r="L30" s="1">
        <v>1.396665622E-2</v>
      </c>
      <c r="M30" s="1">
        <v>8.5035205379999992E-3</v>
      </c>
      <c r="N30" s="1">
        <v>4.9748544009999996E-3</v>
      </c>
      <c r="O30" s="1">
        <v>2.0945582530000001E-3</v>
      </c>
      <c r="P30" s="1">
        <v>8.9667327410000003E-4</v>
      </c>
    </row>
    <row r="31" spans="3:16" x14ac:dyDescent="0.35">
      <c r="I31" s="1" t="s">
        <v>17</v>
      </c>
      <c r="J31" s="1">
        <v>3.9868897440000002E-2</v>
      </c>
      <c r="K31" s="1">
        <v>2.9716318910000001E-2</v>
      </c>
      <c r="L31" s="1">
        <v>1.873836345E-2</v>
      </c>
      <c r="M31" s="1">
        <v>1.144960527E-2</v>
      </c>
      <c r="N31" s="1">
        <v>5.9790780889999997E-3</v>
      </c>
      <c r="O31" s="1">
        <v>3.1907722989999998E-3</v>
      </c>
      <c r="P31" s="1">
        <v>1.136537434E-3</v>
      </c>
    </row>
    <row r="32" spans="3:16" x14ac:dyDescent="0.35">
      <c r="I32" s="1" t="s">
        <v>18</v>
      </c>
      <c r="J32" s="1">
        <v>3.3172665910000003E-2</v>
      </c>
      <c r="K32" s="1">
        <v>2.7363980909999999E-2</v>
      </c>
      <c r="L32" s="1">
        <v>1.9507051960000001E-2</v>
      </c>
      <c r="M32" s="1">
        <v>1.3416290730000001E-2</v>
      </c>
      <c r="N32" s="1">
        <v>8.1976867130000002E-3</v>
      </c>
      <c r="O32" s="1">
        <v>4.6306568649999999E-3</v>
      </c>
      <c r="P32" s="1">
        <v>2.0120207760000001E-3</v>
      </c>
    </row>
    <row r="33" spans="1:42" x14ac:dyDescent="0.35">
      <c r="C33" s="1" t="s">
        <v>24</v>
      </c>
      <c r="D33" s="1" t="s">
        <v>25</v>
      </c>
      <c r="E33" s="1" t="s">
        <v>26</v>
      </c>
      <c r="F33" s="1" t="s">
        <v>30</v>
      </c>
      <c r="G33" s="1" t="s">
        <v>31</v>
      </c>
      <c r="H33" s="1" t="s">
        <v>32</v>
      </c>
      <c r="I33" s="1" t="s">
        <v>19</v>
      </c>
      <c r="J33" s="1">
        <v>4.6331842599999999E-2</v>
      </c>
      <c r="K33" s="1">
        <v>3.9868897440000002E-2</v>
      </c>
      <c r="L33" s="1">
        <v>2.7363980909999999E-2</v>
      </c>
      <c r="M33" s="1">
        <v>2.001592357E-2</v>
      </c>
      <c r="N33" s="1">
        <v>1.201841224E-2</v>
      </c>
      <c r="O33" s="1">
        <v>5.9790780889999997E-3</v>
      </c>
      <c r="P33" s="1">
        <v>2.4181671190000001E-3</v>
      </c>
    </row>
    <row r="34" spans="1:42" x14ac:dyDescent="0.35">
      <c r="C34" s="1">
        <f>VLOOKUP(E29,C23:E26,3)</f>
        <v>64800</v>
      </c>
      <c r="D34" s="1">
        <f>VLOOKUP(E29,C23:E26,2)</f>
        <v>8.9999999999999993E-3</v>
      </c>
      <c r="E34">
        <f>VLOOKUP(F29,I21:P35,G30)</f>
        <v>2.448247818E-2</v>
      </c>
      <c r="F34">
        <f>LinqPath!G8</f>
        <v>14</v>
      </c>
      <c r="G34">
        <f>VLOOKUP(C29,I3:M15,E29+1)</f>
        <v>42</v>
      </c>
      <c r="H34" s="1">
        <f>VLOOKUP(D29,R3:V15,E29+1)</f>
        <v>42</v>
      </c>
      <c r="I34" s="1" t="s">
        <v>21</v>
      </c>
      <c r="J34" s="1">
        <v>6.0734798530000002E-2</v>
      </c>
      <c r="K34" s="1">
        <v>5.0534007970000003E-2</v>
      </c>
      <c r="L34" s="1">
        <v>3.8770576780000003E-2</v>
      </c>
      <c r="M34" s="1">
        <v>2.9716318910000001E-2</v>
      </c>
      <c r="N34" s="1">
        <v>2.001592357E-2</v>
      </c>
      <c r="O34" s="1">
        <v>1.1734744970000001E-2</v>
      </c>
      <c r="P34" s="1">
        <v>4.9748544009999996E-3</v>
      </c>
    </row>
    <row r="35" spans="1:42" x14ac:dyDescent="0.35">
      <c r="I35" s="1" t="s">
        <v>22</v>
      </c>
      <c r="J35" s="1">
        <v>4.4200271729999997E-2</v>
      </c>
      <c r="K35" s="1">
        <v>3.8108391989999997E-2</v>
      </c>
      <c r="L35" s="1">
        <v>3.202949184E-2</v>
      </c>
      <c r="M35" s="1">
        <v>2.7601108490000002E-2</v>
      </c>
      <c r="N35" s="1">
        <v>2.1775944710000002E-2</v>
      </c>
      <c r="O35" s="1">
        <v>1.5858298850000001E-2</v>
      </c>
      <c r="P35" s="1">
        <v>8.8070222029999999E-3</v>
      </c>
      <c r="V35">
        <f>VLOOKUP(0,V37:AC186,8)</f>
        <v>3000</v>
      </c>
      <c r="X35">
        <f>VLOOKUP(0,X37:AC186,6)</f>
        <v>2640</v>
      </c>
      <c r="Z35">
        <f>VLOOKUP(0,Z37:AC186,4)</f>
        <v>2240</v>
      </c>
      <c r="AB35">
        <f>VLOOKUP(0,AB37:AC186,2)</f>
        <v>1720</v>
      </c>
      <c r="AI35">
        <f>VLOOKUP(0,AI37:AP186,8)</f>
        <v>1160</v>
      </c>
      <c r="AK35">
        <f>VLOOKUP(0,AK37:AP186,6)</f>
        <v>960</v>
      </c>
      <c r="AM35">
        <f>VLOOKUP(0,AM37:AP186,4)</f>
        <v>840</v>
      </c>
      <c r="AO35">
        <f>VLOOKUP(0,AO37:AP186,2)</f>
        <v>680</v>
      </c>
    </row>
    <row r="36" spans="1:42" x14ac:dyDescent="0.35">
      <c r="A36" s="1" t="s">
        <v>27</v>
      </c>
      <c r="B36" s="1" t="s">
        <v>28</v>
      </c>
      <c r="D36" s="1" t="s">
        <v>29</v>
      </c>
      <c r="E36" s="1" t="s">
        <v>26</v>
      </c>
      <c r="F36" s="1" t="s">
        <v>33</v>
      </c>
      <c r="G36" s="1" t="s">
        <v>34</v>
      </c>
      <c r="H36" s="1" t="s">
        <v>35</v>
      </c>
      <c r="I36" s="1" t="s">
        <v>36</v>
      </c>
      <c r="J36"/>
      <c r="K36"/>
    </row>
    <row r="37" spans="1:42" x14ac:dyDescent="0.35">
      <c r="A37" s="1">
        <f t="shared" ref="A37:A68" si="0">20*LOG10(C$34)+20*LOG10(C37/1000)+32.45</f>
        <v>94.702100030691497</v>
      </c>
      <c r="B37" s="1">
        <f t="shared" ref="B37:B68" si="1">A37+(C37*D$34)</f>
        <v>94.882100030691504</v>
      </c>
      <c r="C37" s="1">
        <v>20</v>
      </c>
      <c r="D37" s="1">
        <f>SUM(F$34:H$34)-B37-2</f>
        <v>1.1178999693084961</v>
      </c>
      <c r="E37">
        <f t="shared" ref="E37:E68" si="2">D37-(E$34*C37)</f>
        <v>0.62825040570849611</v>
      </c>
      <c r="F37" s="1">
        <v>-73</v>
      </c>
      <c r="G37" s="1">
        <v>-65</v>
      </c>
      <c r="H37" s="1">
        <v>-60</v>
      </c>
      <c r="I37" s="1">
        <v>-53</v>
      </c>
      <c r="J37"/>
      <c r="K37"/>
      <c r="R37">
        <f>D37</f>
        <v>1.1178999693084961</v>
      </c>
      <c r="S37">
        <f>E37</f>
        <v>0.62825040570849611</v>
      </c>
      <c r="U37">
        <f>R37-F37</f>
        <v>74.117899969308496</v>
      </c>
      <c r="V37">
        <f>IF(U37&lt;0,1,0)</f>
        <v>0</v>
      </c>
      <c r="W37">
        <f>R37-G37</f>
        <v>66.117899969308496</v>
      </c>
      <c r="X37">
        <f>IF(W37&lt;0,1,0)</f>
        <v>0</v>
      </c>
      <c r="Y37">
        <f>R37-H37</f>
        <v>61.117899969308496</v>
      </c>
      <c r="Z37">
        <f>IF(Y37&lt;0,1,0)</f>
        <v>0</v>
      </c>
      <c r="AA37">
        <f>R37-I37</f>
        <v>54.117899969308496</v>
      </c>
      <c r="AB37">
        <f>IF(AA37&lt;0,1,0)</f>
        <v>0</v>
      </c>
      <c r="AC37">
        <f t="shared" ref="AC37:AC68" si="3">C37</f>
        <v>20</v>
      </c>
      <c r="AE37">
        <f>R37</f>
        <v>1.1178999693084961</v>
      </c>
      <c r="AF37">
        <f>S37</f>
        <v>0.62825040570849611</v>
      </c>
      <c r="AH37">
        <f>AF37-F37</f>
        <v>73.628250405708499</v>
      </c>
      <c r="AI37">
        <f>IF(AH37&lt;0,1,0)</f>
        <v>0</v>
      </c>
      <c r="AJ37">
        <f>AF37-G37</f>
        <v>65.628250405708499</v>
      </c>
      <c r="AK37">
        <f>IF(AJ37&lt;0,1,0)</f>
        <v>0</v>
      </c>
      <c r="AL37">
        <f>AF37-H37</f>
        <v>60.628250405708499</v>
      </c>
      <c r="AM37">
        <f>IF(AL37&lt;0,1,0)</f>
        <v>0</v>
      </c>
      <c r="AN37">
        <f>AF37-I37</f>
        <v>53.628250405708499</v>
      </c>
      <c r="AO37">
        <f>IF(AN37&lt;0,1,0)</f>
        <v>0</v>
      </c>
      <c r="AP37">
        <f>AC37</f>
        <v>20</v>
      </c>
    </row>
    <row r="38" spans="1:42" x14ac:dyDescent="0.35">
      <c r="A38" s="1">
        <f t="shared" si="0"/>
        <v>100.72269994397112</v>
      </c>
      <c r="B38" s="1">
        <f t="shared" si="1"/>
        <v>101.08269994397112</v>
      </c>
      <c r="C38" s="1">
        <v>40</v>
      </c>
      <c r="D38" s="1">
        <f t="shared" ref="D38:D101" si="4">SUM(F$34:H$34)-B38-2</f>
        <v>-5.0826999439711216</v>
      </c>
      <c r="E38">
        <f t="shared" si="2"/>
        <v>-6.0619990711711216</v>
      </c>
      <c r="F38" s="1">
        <v>-73</v>
      </c>
      <c r="G38" s="1">
        <v>-65</v>
      </c>
      <c r="H38" s="1">
        <v>-60</v>
      </c>
      <c r="I38" s="1">
        <v>-53</v>
      </c>
      <c r="J38"/>
      <c r="K38"/>
      <c r="R38">
        <f t="shared" ref="R38:R101" si="5">D38</f>
        <v>-5.0826999439711216</v>
      </c>
      <c r="S38">
        <f t="shared" ref="S38:S101" si="6">E38</f>
        <v>-6.0619990711711216</v>
      </c>
      <c r="U38">
        <f t="shared" ref="U38:U101" si="7">R38-F38</f>
        <v>67.917300056028878</v>
      </c>
      <c r="V38">
        <f t="shared" ref="V38:V101" si="8">IF(U38&lt;0,1,0)</f>
        <v>0</v>
      </c>
      <c r="W38">
        <f t="shared" ref="W38:W101" si="9">R38-G38</f>
        <v>59.917300056028878</v>
      </c>
      <c r="X38">
        <f t="shared" ref="X38:X101" si="10">IF(W38&lt;0,1,0)</f>
        <v>0</v>
      </c>
      <c r="Y38">
        <f t="shared" ref="Y38:Y101" si="11">R38-H38</f>
        <v>54.917300056028878</v>
      </c>
      <c r="Z38">
        <f t="shared" ref="Z38:Z101" si="12">IF(Y38&lt;0,1,0)</f>
        <v>0</v>
      </c>
      <c r="AA38">
        <f t="shared" ref="AA38:AA101" si="13">R38-I38</f>
        <v>47.917300056028878</v>
      </c>
      <c r="AB38">
        <f t="shared" ref="AB38:AB101" si="14">IF(AA38&lt;0,1,0)</f>
        <v>0</v>
      </c>
      <c r="AC38">
        <f t="shared" si="3"/>
        <v>40</v>
      </c>
      <c r="AE38">
        <f t="shared" ref="AE38:AE101" si="15">R38</f>
        <v>-5.0826999439711216</v>
      </c>
      <c r="AF38">
        <f t="shared" ref="AF38:AF101" si="16">S38</f>
        <v>-6.0619990711711216</v>
      </c>
      <c r="AH38">
        <f t="shared" ref="AH38:AH101" si="17">AF38-F38</f>
        <v>66.938000928828885</v>
      </c>
      <c r="AI38">
        <f t="shared" ref="AI38:AI101" si="18">IF(AH38&lt;0,1,0)</f>
        <v>0</v>
      </c>
      <c r="AJ38">
        <f t="shared" ref="AJ38:AJ101" si="19">AF38-G38</f>
        <v>58.938000928828878</v>
      </c>
      <c r="AK38">
        <f t="shared" ref="AK38:AK101" si="20">IF(AJ38&lt;0,1,0)</f>
        <v>0</v>
      </c>
      <c r="AL38">
        <f t="shared" ref="AL38:AL101" si="21">AF38-H38</f>
        <v>53.938000928828878</v>
      </c>
      <c r="AM38">
        <f t="shared" ref="AM38:AM101" si="22">IF(AL38&lt;0,1,0)</f>
        <v>0</v>
      </c>
      <c r="AN38">
        <f t="shared" ref="AN38:AN101" si="23">AF38-I38</f>
        <v>46.938000928828878</v>
      </c>
      <c r="AO38">
        <f t="shared" ref="AO38:AO101" si="24">IF(AN38&lt;0,1,0)</f>
        <v>0</v>
      </c>
      <c r="AP38">
        <f t="shared" ref="AP38:AP101" si="25">AC38</f>
        <v>40</v>
      </c>
    </row>
    <row r="39" spans="1:42" x14ac:dyDescent="0.35">
      <c r="A39" s="1">
        <f t="shared" si="0"/>
        <v>104.24452512508475</v>
      </c>
      <c r="B39" s="1">
        <f t="shared" si="1"/>
        <v>104.78452512508476</v>
      </c>
      <c r="C39" s="1">
        <v>60</v>
      </c>
      <c r="D39" s="1">
        <f t="shared" si="4"/>
        <v>-8.7845251250847554</v>
      </c>
      <c r="E39">
        <f t="shared" si="2"/>
        <v>-10.253473815884755</v>
      </c>
      <c r="F39" s="1">
        <v>-73</v>
      </c>
      <c r="G39" s="1">
        <v>-65</v>
      </c>
      <c r="H39" s="1">
        <v>-60</v>
      </c>
      <c r="I39" s="1">
        <v>-53</v>
      </c>
      <c r="J39"/>
      <c r="K39"/>
      <c r="R39">
        <f t="shared" si="5"/>
        <v>-8.7845251250847554</v>
      </c>
      <c r="S39">
        <f t="shared" si="6"/>
        <v>-10.253473815884755</v>
      </c>
      <c r="U39">
        <f t="shared" si="7"/>
        <v>64.215474874915245</v>
      </c>
      <c r="V39">
        <f t="shared" si="8"/>
        <v>0</v>
      </c>
      <c r="W39">
        <f t="shared" si="9"/>
        <v>56.215474874915245</v>
      </c>
      <c r="X39">
        <f t="shared" si="10"/>
        <v>0</v>
      </c>
      <c r="Y39">
        <f t="shared" si="11"/>
        <v>51.215474874915245</v>
      </c>
      <c r="Z39">
        <f t="shared" si="12"/>
        <v>0</v>
      </c>
      <c r="AA39">
        <f t="shared" si="13"/>
        <v>44.215474874915245</v>
      </c>
      <c r="AB39">
        <f t="shared" si="14"/>
        <v>0</v>
      </c>
      <c r="AC39">
        <f t="shared" si="3"/>
        <v>60</v>
      </c>
      <c r="AE39">
        <f t="shared" si="15"/>
        <v>-8.7845251250847554</v>
      </c>
      <c r="AF39">
        <f t="shared" si="16"/>
        <v>-10.253473815884755</v>
      </c>
      <c r="AH39">
        <f t="shared" si="17"/>
        <v>62.746526184115247</v>
      </c>
      <c r="AI39">
        <f t="shared" si="18"/>
        <v>0</v>
      </c>
      <c r="AJ39">
        <f t="shared" si="19"/>
        <v>54.746526184115247</v>
      </c>
      <c r="AK39">
        <f t="shared" si="20"/>
        <v>0</v>
      </c>
      <c r="AL39">
        <f t="shared" si="21"/>
        <v>49.746526184115247</v>
      </c>
      <c r="AM39">
        <f t="shared" si="22"/>
        <v>0</v>
      </c>
      <c r="AN39">
        <f t="shared" si="23"/>
        <v>42.746526184115247</v>
      </c>
      <c r="AO39">
        <f t="shared" si="24"/>
        <v>0</v>
      </c>
      <c r="AP39">
        <f t="shared" si="25"/>
        <v>60</v>
      </c>
    </row>
    <row r="40" spans="1:42" x14ac:dyDescent="0.35">
      <c r="A40" s="1">
        <f t="shared" si="0"/>
        <v>106.74329985725075</v>
      </c>
      <c r="B40" s="1">
        <f t="shared" si="1"/>
        <v>107.46329985725075</v>
      </c>
      <c r="C40" s="1">
        <v>80</v>
      </c>
      <c r="D40" s="1">
        <f t="shared" si="4"/>
        <v>-11.463299857250746</v>
      </c>
      <c r="E40">
        <f t="shared" si="2"/>
        <v>-13.421898111650746</v>
      </c>
      <c r="F40" s="1">
        <v>-73</v>
      </c>
      <c r="G40" s="1">
        <v>-65</v>
      </c>
      <c r="H40" s="1">
        <v>-60</v>
      </c>
      <c r="I40" s="1">
        <v>-53</v>
      </c>
      <c r="J40"/>
      <c r="K40"/>
      <c r="R40">
        <f t="shared" si="5"/>
        <v>-11.463299857250746</v>
      </c>
      <c r="S40">
        <f t="shared" si="6"/>
        <v>-13.421898111650746</v>
      </c>
      <c r="U40">
        <f t="shared" si="7"/>
        <v>61.536700142749254</v>
      </c>
      <c r="V40">
        <f t="shared" si="8"/>
        <v>0</v>
      </c>
      <c r="W40">
        <f t="shared" si="9"/>
        <v>53.536700142749254</v>
      </c>
      <c r="X40">
        <f t="shared" si="10"/>
        <v>0</v>
      </c>
      <c r="Y40">
        <f t="shared" si="11"/>
        <v>48.536700142749254</v>
      </c>
      <c r="Z40">
        <f t="shared" si="12"/>
        <v>0</v>
      </c>
      <c r="AA40">
        <f t="shared" si="13"/>
        <v>41.536700142749254</v>
      </c>
      <c r="AB40">
        <f t="shared" si="14"/>
        <v>0</v>
      </c>
      <c r="AC40">
        <f t="shared" si="3"/>
        <v>80</v>
      </c>
      <c r="AE40">
        <f t="shared" si="15"/>
        <v>-11.463299857250746</v>
      </c>
      <c r="AF40">
        <f t="shared" si="16"/>
        <v>-13.421898111650746</v>
      </c>
      <c r="AH40">
        <f t="shared" si="17"/>
        <v>59.578101888349252</v>
      </c>
      <c r="AI40">
        <f t="shared" si="18"/>
        <v>0</v>
      </c>
      <c r="AJ40">
        <f t="shared" si="19"/>
        <v>51.578101888349252</v>
      </c>
      <c r="AK40">
        <f t="shared" si="20"/>
        <v>0</v>
      </c>
      <c r="AL40">
        <f t="shared" si="21"/>
        <v>46.578101888349252</v>
      </c>
      <c r="AM40">
        <f t="shared" si="22"/>
        <v>0</v>
      </c>
      <c r="AN40">
        <f t="shared" si="23"/>
        <v>39.578101888349252</v>
      </c>
      <c r="AO40">
        <f t="shared" si="24"/>
        <v>0</v>
      </c>
      <c r="AP40">
        <f t="shared" si="25"/>
        <v>80</v>
      </c>
    </row>
    <row r="41" spans="1:42" x14ac:dyDescent="0.35">
      <c r="A41" s="1">
        <f t="shared" si="0"/>
        <v>108.68150011741187</v>
      </c>
      <c r="B41" s="1">
        <f t="shared" si="1"/>
        <v>109.58150011741188</v>
      </c>
      <c r="C41" s="1">
        <v>100</v>
      </c>
      <c r="D41" s="1">
        <f t="shared" si="4"/>
        <v>-13.581500117411878</v>
      </c>
      <c r="E41">
        <f t="shared" si="2"/>
        <v>-16.029747935411876</v>
      </c>
      <c r="F41" s="1">
        <v>-73</v>
      </c>
      <c r="G41" s="1">
        <v>-65</v>
      </c>
      <c r="H41" s="1">
        <v>-60</v>
      </c>
      <c r="I41" s="1">
        <v>-53</v>
      </c>
      <c r="J41"/>
      <c r="K41"/>
      <c r="R41">
        <f t="shared" si="5"/>
        <v>-13.581500117411878</v>
      </c>
      <c r="S41">
        <f t="shared" si="6"/>
        <v>-16.029747935411876</v>
      </c>
      <c r="U41">
        <f t="shared" si="7"/>
        <v>59.418499882588122</v>
      </c>
      <c r="V41">
        <f t="shared" si="8"/>
        <v>0</v>
      </c>
      <c r="W41">
        <f t="shared" si="9"/>
        <v>51.418499882588122</v>
      </c>
      <c r="X41">
        <f t="shared" si="10"/>
        <v>0</v>
      </c>
      <c r="Y41">
        <f t="shared" si="11"/>
        <v>46.418499882588122</v>
      </c>
      <c r="Z41">
        <f t="shared" si="12"/>
        <v>0</v>
      </c>
      <c r="AA41">
        <f t="shared" si="13"/>
        <v>39.418499882588122</v>
      </c>
      <c r="AB41">
        <f t="shared" si="14"/>
        <v>0</v>
      </c>
      <c r="AC41">
        <f t="shared" si="3"/>
        <v>100</v>
      </c>
      <c r="AE41">
        <f t="shared" si="15"/>
        <v>-13.581500117411878</v>
      </c>
      <c r="AF41">
        <f t="shared" si="16"/>
        <v>-16.029747935411876</v>
      </c>
      <c r="AH41">
        <f t="shared" si="17"/>
        <v>56.970252064588124</v>
      </c>
      <c r="AI41">
        <f t="shared" si="18"/>
        <v>0</v>
      </c>
      <c r="AJ41">
        <f t="shared" si="19"/>
        <v>48.970252064588124</v>
      </c>
      <c r="AK41">
        <f t="shared" si="20"/>
        <v>0</v>
      </c>
      <c r="AL41">
        <f t="shared" si="21"/>
        <v>43.970252064588124</v>
      </c>
      <c r="AM41">
        <f t="shared" si="22"/>
        <v>0</v>
      </c>
      <c r="AN41">
        <f t="shared" si="23"/>
        <v>36.970252064588124</v>
      </c>
      <c r="AO41">
        <f t="shared" si="24"/>
        <v>0</v>
      </c>
      <c r="AP41">
        <f t="shared" si="25"/>
        <v>100</v>
      </c>
    </row>
    <row r="42" spans="1:42" x14ac:dyDescent="0.35">
      <c r="A42" s="1">
        <f t="shared" si="0"/>
        <v>110.26512503836436</v>
      </c>
      <c r="B42" s="1">
        <f t="shared" si="1"/>
        <v>111.34512503836436</v>
      </c>
      <c r="C42" s="1">
        <v>120</v>
      </c>
      <c r="D42" s="1">
        <f t="shared" si="4"/>
        <v>-15.345125038364358</v>
      </c>
      <c r="E42">
        <f t="shared" si="2"/>
        <v>-18.283022419964357</v>
      </c>
      <c r="F42" s="1">
        <v>-73</v>
      </c>
      <c r="G42" s="1">
        <v>-65</v>
      </c>
      <c r="H42" s="1">
        <v>-60</v>
      </c>
      <c r="I42" s="1">
        <v>-53</v>
      </c>
      <c r="J42"/>
      <c r="K42"/>
      <c r="R42">
        <f t="shared" si="5"/>
        <v>-15.345125038364358</v>
      </c>
      <c r="S42">
        <f t="shared" si="6"/>
        <v>-18.283022419964357</v>
      </c>
      <c r="U42">
        <f t="shared" si="7"/>
        <v>57.654874961635642</v>
      </c>
      <c r="V42">
        <f t="shared" si="8"/>
        <v>0</v>
      </c>
      <c r="W42">
        <f t="shared" si="9"/>
        <v>49.654874961635642</v>
      </c>
      <c r="X42">
        <f t="shared" si="10"/>
        <v>0</v>
      </c>
      <c r="Y42">
        <f t="shared" si="11"/>
        <v>44.654874961635642</v>
      </c>
      <c r="Z42">
        <f t="shared" si="12"/>
        <v>0</v>
      </c>
      <c r="AA42">
        <f t="shared" si="13"/>
        <v>37.654874961635642</v>
      </c>
      <c r="AB42">
        <f t="shared" si="14"/>
        <v>0</v>
      </c>
      <c r="AC42">
        <f t="shared" si="3"/>
        <v>120</v>
      </c>
      <c r="AE42">
        <f t="shared" si="15"/>
        <v>-15.345125038364358</v>
      </c>
      <c r="AF42">
        <f t="shared" si="16"/>
        <v>-18.283022419964357</v>
      </c>
      <c r="AH42">
        <f t="shared" si="17"/>
        <v>54.716977580035646</v>
      </c>
      <c r="AI42">
        <f t="shared" si="18"/>
        <v>0</v>
      </c>
      <c r="AJ42">
        <f t="shared" si="19"/>
        <v>46.716977580035646</v>
      </c>
      <c r="AK42">
        <f t="shared" si="20"/>
        <v>0</v>
      </c>
      <c r="AL42">
        <f t="shared" si="21"/>
        <v>41.716977580035646</v>
      </c>
      <c r="AM42">
        <f t="shared" si="22"/>
        <v>0</v>
      </c>
      <c r="AN42">
        <f t="shared" si="23"/>
        <v>34.716977580035646</v>
      </c>
      <c r="AO42">
        <f t="shared" si="24"/>
        <v>0</v>
      </c>
      <c r="AP42">
        <f t="shared" si="25"/>
        <v>120</v>
      </c>
    </row>
    <row r="43" spans="1:42" x14ac:dyDescent="0.35">
      <c r="A43" s="1">
        <f t="shared" si="0"/>
        <v>111.60406083097664</v>
      </c>
      <c r="B43" s="1">
        <f t="shared" si="1"/>
        <v>112.86406083097664</v>
      </c>
      <c r="C43" s="1">
        <v>140</v>
      </c>
      <c r="D43" s="1">
        <f t="shared" si="4"/>
        <v>-16.864060830976641</v>
      </c>
      <c r="E43">
        <f t="shared" si="2"/>
        <v>-20.29160777617664</v>
      </c>
      <c r="F43" s="1">
        <v>-73</v>
      </c>
      <c r="G43" s="1">
        <v>-65</v>
      </c>
      <c r="H43" s="1">
        <v>-60</v>
      </c>
      <c r="I43" s="1">
        <v>-53</v>
      </c>
      <c r="J43"/>
      <c r="K43"/>
      <c r="R43">
        <f t="shared" si="5"/>
        <v>-16.864060830976641</v>
      </c>
      <c r="S43">
        <f t="shared" si="6"/>
        <v>-20.29160777617664</v>
      </c>
      <c r="U43">
        <f t="shared" si="7"/>
        <v>56.135939169023359</v>
      </c>
      <c r="V43">
        <f t="shared" si="8"/>
        <v>0</v>
      </c>
      <c r="W43">
        <f t="shared" si="9"/>
        <v>48.135939169023359</v>
      </c>
      <c r="X43">
        <f t="shared" si="10"/>
        <v>0</v>
      </c>
      <c r="Y43">
        <f t="shared" si="11"/>
        <v>43.135939169023359</v>
      </c>
      <c r="Z43">
        <f t="shared" si="12"/>
        <v>0</v>
      </c>
      <c r="AA43">
        <f t="shared" si="13"/>
        <v>36.135939169023359</v>
      </c>
      <c r="AB43">
        <f t="shared" si="14"/>
        <v>0</v>
      </c>
      <c r="AC43">
        <f t="shared" si="3"/>
        <v>140</v>
      </c>
      <c r="AE43">
        <f t="shared" si="15"/>
        <v>-16.864060830976641</v>
      </c>
      <c r="AF43">
        <f t="shared" si="16"/>
        <v>-20.29160777617664</v>
      </c>
      <c r="AH43">
        <f t="shared" si="17"/>
        <v>52.70839222382336</v>
      </c>
      <c r="AI43">
        <f t="shared" si="18"/>
        <v>0</v>
      </c>
      <c r="AJ43">
        <f t="shared" si="19"/>
        <v>44.70839222382336</v>
      </c>
      <c r="AK43">
        <f t="shared" si="20"/>
        <v>0</v>
      </c>
      <c r="AL43">
        <f t="shared" si="21"/>
        <v>39.70839222382336</v>
      </c>
      <c r="AM43">
        <f t="shared" si="22"/>
        <v>0</v>
      </c>
      <c r="AN43">
        <f t="shared" si="23"/>
        <v>32.70839222382336</v>
      </c>
      <c r="AO43">
        <f t="shared" si="24"/>
        <v>0</v>
      </c>
      <c r="AP43">
        <f t="shared" si="25"/>
        <v>140</v>
      </c>
    </row>
    <row r="44" spans="1:42" x14ac:dyDescent="0.35">
      <c r="A44" s="1">
        <f t="shared" si="0"/>
        <v>112.76389977053037</v>
      </c>
      <c r="B44" s="1">
        <f t="shared" si="1"/>
        <v>114.20389977053037</v>
      </c>
      <c r="C44" s="1">
        <v>160</v>
      </c>
      <c r="D44" s="1">
        <f t="shared" si="4"/>
        <v>-18.20389977053037</v>
      </c>
      <c r="E44">
        <f t="shared" si="2"/>
        <v>-22.12109627933037</v>
      </c>
      <c r="F44" s="1">
        <v>-73</v>
      </c>
      <c r="G44" s="1">
        <v>-65</v>
      </c>
      <c r="H44" s="1">
        <v>-60</v>
      </c>
      <c r="I44" s="1">
        <v>-53</v>
      </c>
      <c r="J44"/>
      <c r="K44"/>
      <c r="R44">
        <f t="shared" si="5"/>
        <v>-18.20389977053037</v>
      </c>
      <c r="S44">
        <f t="shared" si="6"/>
        <v>-22.12109627933037</v>
      </c>
      <c r="U44">
        <f t="shared" si="7"/>
        <v>54.79610022946963</v>
      </c>
      <c r="V44">
        <f t="shared" si="8"/>
        <v>0</v>
      </c>
      <c r="W44">
        <f t="shared" si="9"/>
        <v>46.79610022946963</v>
      </c>
      <c r="X44">
        <f t="shared" si="10"/>
        <v>0</v>
      </c>
      <c r="Y44">
        <f t="shared" si="11"/>
        <v>41.79610022946963</v>
      </c>
      <c r="Z44">
        <f t="shared" si="12"/>
        <v>0</v>
      </c>
      <c r="AA44">
        <f t="shared" si="13"/>
        <v>34.79610022946963</v>
      </c>
      <c r="AB44">
        <f t="shared" si="14"/>
        <v>0</v>
      </c>
      <c r="AC44">
        <f t="shared" si="3"/>
        <v>160</v>
      </c>
      <c r="AE44">
        <f t="shared" si="15"/>
        <v>-18.20389977053037</v>
      </c>
      <c r="AF44">
        <f t="shared" si="16"/>
        <v>-22.12109627933037</v>
      </c>
      <c r="AH44">
        <f t="shared" si="17"/>
        <v>50.878903720669626</v>
      </c>
      <c r="AI44">
        <f t="shared" si="18"/>
        <v>0</v>
      </c>
      <c r="AJ44">
        <f t="shared" si="19"/>
        <v>42.878903720669626</v>
      </c>
      <c r="AK44">
        <f t="shared" si="20"/>
        <v>0</v>
      </c>
      <c r="AL44">
        <f t="shared" si="21"/>
        <v>37.878903720669626</v>
      </c>
      <c r="AM44">
        <f t="shared" si="22"/>
        <v>0</v>
      </c>
      <c r="AN44">
        <f t="shared" si="23"/>
        <v>30.87890372066963</v>
      </c>
      <c r="AO44">
        <f t="shared" si="24"/>
        <v>0</v>
      </c>
      <c r="AP44">
        <f t="shared" si="25"/>
        <v>160</v>
      </c>
    </row>
    <row r="45" spans="1:42" x14ac:dyDescent="0.35">
      <c r="A45" s="1">
        <f t="shared" si="0"/>
        <v>113.78695021947799</v>
      </c>
      <c r="B45" s="1">
        <f t="shared" si="1"/>
        <v>115.40695021947799</v>
      </c>
      <c r="C45" s="1">
        <v>180</v>
      </c>
      <c r="D45" s="1">
        <f t="shared" si="4"/>
        <v>-19.406950219477991</v>
      </c>
      <c r="E45">
        <f t="shared" si="2"/>
        <v>-23.813796291877992</v>
      </c>
      <c r="F45" s="1">
        <v>-73</v>
      </c>
      <c r="G45" s="1">
        <v>-65</v>
      </c>
      <c r="H45" s="1">
        <v>-60</v>
      </c>
      <c r="I45" s="1">
        <v>-53</v>
      </c>
      <c r="J45"/>
      <c r="K45"/>
      <c r="R45">
        <f t="shared" si="5"/>
        <v>-19.406950219477991</v>
      </c>
      <c r="S45">
        <f t="shared" si="6"/>
        <v>-23.813796291877992</v>
      </c>
      <c r="U45">
        <f t="shared" si="7"/>
        <v>53.593049780522009</v>
      </c>
      <c r="V45">
        <f t="shared" si="8"/>
        <v>0</v>
      </c>
      <c r="W45">
        <f t="shared" si="9"/>
        <v>45.593049780522009</v>
      </c>
      <c r="X45">
        <f t="shared" si="10"/>
        <v>0</v>
      </c>
      <c r="Y45">
        <f t="shared" si="11"/>
        <v>40.593049780522009</v>
      </c>
      <c r="Z45">
        <f t="shared" si="12"/>
        <v>0</v>
      </c>
      <c r="AA45">
        <f t="shared" si="13"/>
        <v>33.593049780522009</v>
      </c>
      <c r="AB45">
        <f t="shared" si="14"/>
        <v>0</v>
      </c>
      <c r="AC45">
        <f t="shared" si="3"/>
        <v>180</v>
      </c>
      <c r="AE45">
        <f t="shared" si="15"/>
        <v>-19.406950219477991</v>
      </c>
      <c r="AF45">
        <f t="shared" si="16"/>
        <v>-23.813796291877992</v>
      </c>
      <c r="AH45">
        <f t="shared" si="17"/>
        <v>49.186203708122008</v>
      </c>
      <c r="AI45">
        <f t="shared" si="18"/>
        <v>0</v>
      </c>
      <c r="AJ45">
        <f t="shared" si="19"/>
        <v>41.186203708122008</v>
      </c>
      <c r="AK45">
        <f t="shared" si="20"/>
        <v>0</v>
      </c>
      <c r="AL45">
        <f t="shared" si="21"/>
        <v>36.186203708122008</v>
      </c>
      <c r="AM45">
        <f t="shared" si="22"/>
        <v>0</v>
      </c>
      <c r="AN45">
        <f t="shared" si="23"/>
        <v>29.186203708122008</v>
      </c>
      <c r="AO45">
        <f t="shared" si="24"/>
        <v>0</v>
      </c>
      <c r="AP45">
        <f t="shared" si="25"/>
        <v>180</v>
      </c>
    </row>
    <row r="46" spans="1:42" x14ac:dyDescent="0.35">
      <c r="A46" s="1">
        <f t="shared" si="0"/>
        <v>114.7021000306915</v>
      </c>
      <c r="B46" s="1">
        <f t="shared" si="1"/>
        <v>116.50210003069149</v>
      </c>
      <c r="C46" s="1">
        <v>200</v>
      </c>
      <c r="D46" s="1">
        <f t="shared" si="4"/>
        <v>-20.502100030691494</v>
      </c>
      <c r="E46">
        <f t="shared" si="2"/>
        <v>-25.398595666691495</v>
      </c>
      <c r="F46" s="1">
        <v>-73</v>
      </c>
      <c r="G46" s="1">
        <v>-65</v>
      </c>
      <c r="H46" s="1">
        <v>-60</v>
      </c>
      <c r="I46" s="1">
        <v>-53</v>
      </c>
      <c r="J46"/>
      <c r="K46"/>
      <c r="R46">
        <f t="shared" si="5"/>
        <v>-20.502100030691494</v>
      </c>
      <c r="S46">
        <f t="shared" si="6"/>
        <v>-25.398595666691495</v>
      </c>
      <c r="U46">
        <f t="shared" si="7"/>
        <v>52.497899969308506</v>
      </c>
      <c r="V46">
        <f t="shared" si="8"/>
        <v>0</v>
      </c>
      <c r="W46">
        <f t="shared" si="9"/>
        <v>44.497899969308506</v>
      </c>
      <c r="X46">
        <f t="shared" si="10"/>
        <v>0</v>
      </c>
      <c r="Y46">
        <f t="shared" si="11"/>
        <v>39.497899969308506</v>
      </c>
      <c r="Z46">
        <f t="shared" si="12"/>
        <v>0</v>
      </c>
      <c r="AA46">
        <f t="shared" si="13"/>
        <v>32.497899969308506</v>
      </c>
      <c r="AB46">
        <f t="shared" si="14"/>
        <v>0</v>
      </c>
      <c r="AC46">
        <f t="shared" si="3"/>
        <v>200</v>
      </c>
      <c r="AE46">
        <f t="shared" si="15"/>
        <v>-20.502100030691494</v>
      </c>
      <c r="AF46">
        <f t="shared" si="16"/>
        <v>-25.398595666691495</v>
      </c>
      <c r="AH46">
        <f t="shared" si="17"/>
        <v>47.601404333308508</v>
      </c>
      <c r="AI46">
        <f t="shared" si="18"/>
        <v>0</v>
      </c>
      <c r="AJ46">
        <f t="shared" si="19"/>
        <v>39.601404333308508</v>
      </c>
      <c r="AK46">
        <f t="shared" si="20"/>
        <v>0</v>
      </c>
      <c r="AL46">
        <f t="shared" si="21"/>
        <v>34.601404333308508</v>
      </c>
      <c r="AM46">
        <f t="shared" si="22"/>
        <v>0</v>
      </c>
      <c r="AN46">
        <f t="shared" si="23"/>
        <v>27.601404333308505</v>
      </c>
      <c r="AO46">
        <f t="shared" si="24"/>
        <v>0</v>
      </c>
      <c r="AP46">
        <f t="shared" si="25"/>
        <v>200</v>
      </c>
    </row>
    <row r="47" spans="1:42" x14ac:dyDescent="0.35">
      <c r="A47" s="1">
        <f t="shared" si="0"/>
        <v>115.529953733856</v>
      </c>
      <c r="B47" s="1">
        <f t="shared" si="1"/>
        <v>117.50995373385601</v>
      </c>
      <c r="C47" s="1">
        <v>220</v>
      </c>
      <c r="D47" s="1">
        <f t="shared" si="4"/>
        <v>-21.509953733856008</v>
      </c>
      <c r="E47">
        <f t="shared" si="2"/>
        <v>-26.89609893345601</v>
      </c>
      <c r="F47" s="1">
        <v>-73</v>
      </c>
      <c r="G47" s="1">
        <v>-65</v>
      </c>
      <c r="H47" s="1">
        <v>-60</v>
      </c>
      <c r="I47" s="1">
        <v>-53</v>
      </c>
      <c r="J47"/>
      <c r="K47"/>
      <c r="R47">
        <f t="shared" si="5"/>
        <v>-21.509953733856008</v>
      </c>
      <c r="S47">
        <f t="shared" si="6"/>
        <v>-26.89609893345601</v>
      </c>
      <c r="U47">
        <f t="shared" si="7"/>
        <v>51.490046266143992</v>
      </c>
      <c r="V47">
        <f t="shared" si="8"/>
        <v>0</v>
      </c>
      <c r="W47">
        <f t="shared" si="9"/>
        <v>43.490046266143992</v>
      </c>
      <c r="X47">
        <f t="shared" si="10"/>
        <v>0</v>
      </c>
      <c r="Y47">
        <f t="shared" si="11"/>
        <v>38.490046266143992</v>
      </c>
      <c r="Z47">
        <f t="shared" si="12"/>
        <v>0</v>
      </c>
      <c r="AA47">
        <f t="shared" si="13"/>
        <v>31.490046266143992</v>
      </c>
      <c r="AB47">
        <f t="shared" si="14"/>
        <v>0</v>
      </c>
      <c r="AC47">
        <f t="shared" si="3"/>
        <v>220</v>
      </c>
      <c r="AE47">
        <f t="shared" si="15"/>
        <v>-21.509953733856008</v>
      </c>
      <c r="AF47">
        <f t="shared" si="16"/>
        <v>-26.89609893345601</v>
      </c>
      <c r="AH47">
        <f t="shared" si="17"/>
        <v>46.10390106654399</v>
      </c>
      <c r="AI47">
        <f t="shared" si="18"/>
        <v>0</v>
      </c>
      <c r="AJ47">
        <f t="shared" si="19"/>
        <v>38.10390106654399</v>
      </c>
      <c r="AK47">
        <f t="shared" si="20"/>
        <v>0</v>
      </c>
      <c r="AL47">
        <f t="shared" si="21"/>
        <v>33.10390106654399</v>
      </c>
      <c r="AM47">
        <f t="shared" si="22"/>
        <v>0</v>
      </c>
      <c r="AN47">
        <f t="shared" si="23"/>
        <v>26.10390106654399</v>
      </c>
      <c r="AO47">
        <f t="shared" si="24"/>
        <v>0</v>
      </c>
      <c r="AP47">
        <f t="shared" si="25"/>
        <v>220</v>
      </c>
    </row>
    <row r="48" spans="1:42" x14ac:dyDescent="0.35">
      <c r="A48" s="1">
        <f t="shared" si="0"/>
        <v>116.28572495164399</v>
      </c>
      <c r="B48" s="1">
        <f t="shared" si="1"/>
        <v>118.44572495164398</v>
      </c>
      <c r="C48" s="1">
        <v>240</v>
      </c>
      <c r="D48" s="1">
        <f t="shared" si="4"/>
        <v>-22.445724951643982</v>
      </c>
      <c r="E48">
        <f t="shared" si="2"/>
        <v>-28.32151971484398</v>
      </c>
      <c r="F48" s="1">
        <v>-73</v>
      </c>
      <c r="G48" s="1">
        <v>-65</v>
      </c>
      <c r="H48" s="1">
        <v>-60</v>
      </c>
      <c r="I48" s="1">
        <v>-53</v>
      </c>
      <c r="J48"/>
      <c r="K48">
        <f>LinqPath!H8</f>
        <v>823</v>
      </c>
      <c r="R48">
        <f t="shared" si="5"/>
        <v>-22.445724951643982</v>
      </c>
      <c r="S48">
        <f t="shared" si="6"/>
        <v>-28.32151971484398</v>
      </c>
      <c r="U48">
        <f t="shared" si="7"/>
        <v>50.554275048356018</v>
      </c>
      <c r="V48">
        <f t="shared" si="8"/>
        <v>0</v>
      </c>
      <c r="W48">
        <f t="shared" si="9"/>
        <v>42.554275048356018</v>
      </c>
      <c r="X48">
        <f t="shared" si="10"/>
        <v>0</v>
      </c>
      <c r="Y48">
        <f t="shared" si="11"/>
        <v>37.554275048356018</v>
      </c>
      <c r="Z48">
        <f t="shared" si="12"/>
        <v>0</v>
      </c>
      <c r="AA48">
        <f t="shared" si="13"/>
        <v>30.554275048356018</v>
      </c>
      <c r="AB48">
        <f t="shared" si="14"/>
        <v>0</v>
      </c>
      <c r="AC48">
        <f t="shared" si="3"/>
        <v>240</v>
      </c>
      <c r="AE48">
        <f t="shared" si="15"/>
        <v>-22.445724951643982</v>
      </c>
      <c r="AF48">
        <f t="shared" si="16"/>
        <v>-28.32151971484398</v>
      </c>
      <c r="AH48">
        <f t="shared" si="17"/>
        <v>44.67848028515602</v>
      </c>
      <c r="AI48">
        <f t="shared" si="18"/>
        <v>0</v>
      </c>
      <c r="AJ48">
        <f t="shared" si="19"/>
        <v>36.67848028515602</v>
      </c>
      <c r="AK48">
        <f t="shared" si="20"/>
        <v>0</v>
      </c>
      <c r="AL48">
        <f t="shared" si="21"/>
        <v>31.67848028515602</v>
      </c>
      <c r="AM48">
        <f t="shared" si="22"/>
        <v>0</v>
      </c>
      <c r="AN48">
        <f t="shared" si="23"/>
        <v>24.67848028515602</v>
      </c>
      <c r="AO48">
        <f t="shared" si="24"/>
        <v>0</v>
      </c>
      <c r="AP48">
        <f t="shared" si="25"/>
        <v>240</v>
      </c>
    </row>
    <row r="49" spans="1:42" x14ac:dyDescent="0.35">
      <c r="A49" s="1">
        <f t="shared" si="0"/>
        <v>116.98096707682824</v>
      </c>
      <c r="B49" s="1">
        <f t="shared" si="1"/>
        <v>119.32096707682824</v>
      </c>
      <c r="C49" s="1">
        <v>260</v>
      </c>
      <c r="D49" s="1">
        <f t="shared" si="4"/>
        <v>-23.320967076828239</v>
      </c>
      <c r="E49">
        <f t="shared" si="2"/>
        <v>-29.686411403628238</v>
      </c>
      <c r="F49" s="1">
        <v>-73</v>
      </c>
      <c r="G49" s="1">
        <v>-65</v>
      </c>
      <c r="H49" s="1">
        <v>-60</v>
      </c>
      <c r="I49" s="1">
        <v>-53</v>
      </c>
      <c r="J49"/>
      <c r="K49">
        <f>VLOOKUP(K48,C37:D186,2)</f>
        <v>-38.337777165086209</v>
      </c>
      <c r="R49">
        <f t="shared" si="5"/>
        <v>-23.320967076828239</v>
      </c>
      <c r="S49">
        <f t="shared" si="6"/>
        <v>-29.686411403628238</v>
      </c>
      <c r="U49">
        <f t="shared" si="7"/>
        <v>49.679032923171761</v>
      </c>
      <c r="V49">
        <f t="shared" si="8"/>
        <v>0</v>
      </c>
      <c r="W49">
        <f t="shared" si="9"/>
        <v>41.679032923171761</v>
      </c>
      <c r="X49">
        <f t="shared" si="10"/>
        <v>0</v>
      </c>
      <c r="Y49">
        <f t="shared" si="11"/>
        <v>36.679032923171761</v>
      </c>
      <c r="Z49">
        <f t="shared" si="12"/>
        <v>0</v>
      </c>
      <c r="AA49">
        <f t="shared" si="13"/>
        <v>29.679032923171761</v>
      </c>
      <c r="AB49">
        <f t="shared" si="14"/>
        <v>0</v>
      </c>
      <c r="AC49">
        <f t="shared" si="3"/>
        <v>260</v>
      </c>
      <c r="AE49">
        <f t="shared" si="15"/>
        <v>-23.320967076828239</v>
      </c>
      <c r="AF49">
        <f t="shared" si="16"/>
        <v>-29.686411403628238</v>
      </c>
      <c r="AH49">
        <f t="shared" si="17"/>
        <v>43.313588596371758</v>
      </c>
      <c r="AI49">
        <f t="shared" si="18"/>
        <v>0</v>
      </c>
      <c r="AJ49">
        <f t="shared" si="19"/>
        <v>35.313588596371758</v>
      </c>
      <c r="AK49">
        <f t="shared" si="20"/>
        <v>0</v>
      </c>
      <c r="AL49">
        <f t="shared" si="21"/>
        <v>30.313588596371762</v>
      </c>
      <c r="AM49">
        <f t="shared" si="22"/>
        <v>0</v>
      </c>
      <c r="AN49">
        <f t="shared" si="23"/>
        <v>23.313588596371762</v>
      </c>
      <c r="AO49">
        <f t="shared" si="24"/>
        <v>0</v>
      </c>
      <c r="AP49">
        <f t="shared" si="25"/>
        <v>260</v>
      </c>
    </row>
    <row r="50" spans="1:42" x14ac:dyDescent="0.35">
      <c r="A50" s="1">
        <f t="shared" si="0"/>
        <v>117.62466074425626</v>
      </c>
      <c r="B50" s="1">
        <f t="shared" si="1"/>
        <v>120.14466074425626</v>
      </c>
      <c r="C50" s="1">
        <v>280</v>
      </c>
      <c r="D50" s="1">
        <f t="shared" si="4"/>
        <v>-24.144660744256257</v>
      </c>
      <c r="E50">
        <f t="shared" si="2"/>
        <v>-30.999754634656256</v>
      </c>
      <c r="F50" s="1">
        <v>-73</v>
      </c>
      <c r="G50" s="1">
        <v>-65</v>
      </c>
      <c r="H50" s="1">
        <v>-60</v>
      </c>
      <c r="I50" s="1">
        <v>-53</v>
      </c>
      <c r="J50"/>
      <c r="K50"/>
      <c r="R50">
        <f t="shared" si="5"/>
        <v>-24.144660744256257</v>
      </c>
      <c r="S50">
        <f t="shared" si="6"/>
        <v>-30.999754634656256</v>
      </c>
      <c r="U50">
        <f t="shared" si="7"/>
        <v>48.855339255743743</v>
      </c>
      <c r="V50">
        <f t="shared" si="8"/>
        <v>0</v>
      </c>
      <c r="W50">
        <f t="shared" si="9"/>
        <v>40.855339255743743</v>
      </c>
      <c r="X50">
        <f t="shared" si="10"/>
        <v>0</v>
      </c>
      <c r="Y50">
        <f t="shared" si="11"/>
        <v>35.855339255743743</v>
      </c>
      <c r="Z50">
        <f t="shared" si="12"/>
        <v>0</v>
      </c>
      <c r="AA50">
        <f t="shared" si="13"/>
        <v>28.855339255743743</v>
      </c>
      <c r="AB50">
        <f t="shared" si="14"/>
        <v>0</v>
      </c>
      <c r="AC50">
        <f t="shared" si="3"/>
        <v>280</v>
      </c>
      <c r="AE50">
        <f t="shared" si="15"/>
        <v>-24.144660744256257</v>
      </c>
      <c r="AF50">
        <f t="shared" si="16"/>
        <v>-30.999754634656256</v>
      </c>
      <c r="AH50">
        <f t="shared" si="17"/>
        <v>42.000245365343744</v>
      </c>
      <c r="AI50">
        <f t="shared" si="18"/>
        <v>0</v>
      </c>
      <c r="AJ50">
        <f t="shared" si="19"/>
        <v>34.000245365343744</v>
      </c>
      <c r="AK50">
        <f t="shared" si="20"/>
        <v>0</v>
      </c>
      <c r="AL50">
        <f t="shared" si="21"/>
        <v>29.000245365343744</v>
      </c>
      <c r="AM50">
        <f t="shared" si="22"/>
        <v>0</v>
      </c>
      <c r="AN50">
        <f t="shared" si="23"/>
        <v>22.000245365343744</v>
      </c>
      <c r="AO50">
        <f t="shared" si="24"/>
        <v>0</v>
      </c>
      <c r="AP50">
        <f t="shared" si="25"/>
        <v>280</v>
      </c>
    </row>
    <row r="51" spans="1:42" x14ac:dyDescent="0.35">
      <c r="A51" s="1">
        <f t="shared" si="0"/>
        <v>118.22392521180512</v>
      </c>
      <c r="B51" s="1">
        <f t="shared" si="1"/>
        <v>120.92392521180513</v>
      </c>
      <c r="C51" s="1">
        <v>300</v>
      </c>
      <c r="D51" s="1">
        <f t="shared" si="4"/>
        <v>-24.923925211805127</v>
      </c>
      <c r="E51">
        <f t="shared" si="2"/>
        <v>-32.268668665805123</v>
      </c>
      <c r="F51" s="1">
        <v>-73</v>
      </c>
      <c r="G51" s="1">
        <v>-65</v>
      </c>
      <c r="H51" s="1">
        <v>-60</v>
      </c>
      <c r="I51" s="1">
        <v>-53</v>
      </c>
      <c r="J51"/>
      <c r="K51"/>
      <c r="R51">
        <f t="shared" si="5"/>
        <v>-24.923925211805127</v>
      </c>
      <c r="S51">
        <f t="shared" si="6"/>
        <v>-32.268668665805123</v>
      </c>
      <c r="U51">
        <f t="shared" si="7"/>
        <v>48.076074788194873</v>
      </c>
      <c r="V51">
        <f t="shared" si="8"/>
        <v>0</v>
      </c>
      <c r="W51">
        <f t="shared" si="9"/>
        <v>40.076074788194873</v>
      </c>
      <c r="X51">
        <f t="shared" si="10"/>
        <v>0</v>
      </c>
      <c r="Y51">
        <f t="shared" si="11"/>
        <v>35.076074788194873</v>
      </c>
      <c r="Z51">
        <f t="shared" si="12"/>
        <v>0</v>
      </c>
      <c r="AA51">
        <f t="shared" si="13"/>
        <v>28.076074788194873</v>
      </c>
      <c r="AB51">
        <f t="shared" si="14"/>
        <v>0</v>
      </c>
      <c r="AC51">
        <f t="shared" si="3"/>
        <v>300</v>
      </c>
      <c r="AE51">
        <f t="shared" si="15"/>
        <v>-24.923925211805127</v>
      </c>
      <c r="AF51">
        <f t="shared" si="16"/>
        <v>-32.268668665805123</v>
      </c>
      <c r="AH51">
        <f t="shared" si="17"/>
        <v>40.731331334194877</v>
      </c>
      <c r="AI51">
        <f t="shared" si="18"/>
        <v>0</v>
      </c>
      <c r="AJ51">
        <f t="shared" si="19"/>
        <v>32.731331334194877</v>
      </c>
      <c r="AK51">
        <f t="shared" si="20"/>
        <v>0</v>
      </c>
      <c r="AL51">
        <f t="shared" si="21"/>
        <v>27.731331334194877</v>
      </c>
      <c r="AM51">
        <f t="shared" si="22"/>
        <v>0</v>
      </c>
      <c r="AN51">
        <f t="shared" si="23"/>
        <v>20.731331334194877</v>
      </c>
      <c r="AO51">
        <f t="shared" si="24"/>
        <v>0</v>
      </c>
      <c r="AP51">
        <f t="shared" si="25"/>
        <v>300</v>
      </c>
    </row>
    <row r="52" spans="1:42" x14ac:dyDescent="0.35">
      <c r="A52" s="1">
        <f t="shared" si="0"/>
        <v>118.78449968381</v>
      </c>
      <c r="B52" s="1">
        <f t="shared" si="1"/>
        <v>121.66449968380999</v>
      </c>
      <c r="C52" s="1">
        <v>320</v>
      </c>
      <c r="D52" s="1">
        <f t="shared" si="4"/>
        <v>-25.664499683809993</v>
      </c>
      <c r="E52">
        <f t="shared" si="2"/>
        <v>-33.498892701409993</v>
      </c>
      <c r="F52" s="1">
        <v>-73</v>
      </c>
      <c r="G52" s="1">
        <v>-65</v>
      </c>
      <c r="H52" s="1">
        <v>-60</v>
      </c>
      <c r="I52" s="1">
        <v>-53</v>
      </c>
      <c r="J52"/>
      <c r="K52"/>
      <c r="R52">
        <f t="shared" si="5"/>
        <v>-25.664499683809993</v>
      </c>
      <c r="S52">
        <f t="shared" si="6"/>
        <v>-33.498892701409993</v>
      </c>
      <c r="U52">
        <f t="shared" si="7"/>
        <v>47.335500316190007</v>
      </c>
      <c r="V52">
        <f t="shared" si="8"/>
        <v>0</v>
      </c>
      <c r="W52">
        <f t="shared" si="9"/>
        <v>39.335500316190007</v>
      </c>
      <c r="X52">
        <f t="shared" si="10"/>
        <v>0</v>
      </c>
      <c r="Y52">
        <f t="shared" si="11"/>
        <v>34.335500316190007</v>
      </c>
      <c r="Z52">
        <f t="shared" si="12"/>
        <v>0</v>
      </c>
      <c r="AA52">
        <f t="shared" si="13"/>
        <v>27.335500316190007</v>
      </c>
      <c r="AB52">
        <f t="shared" si="14"/>
        <v>0</v>
      </c>
      <c r="AC52">
        <f t="shared" si="3"/>
        <v>320</v>
      </c>
      <c r="AE52">
        <f t="shared" si="15"/>
        <v>-25.664499683809993</v>
      </c>
      <c r="AF52">
        <f t="shared" si="16"/>
        <v>-33.498892701409993</v>
      </c>
      <c r="AH52">
        <f t="shared" si="17"/>
        <v>39.501107298590007</v>
      </c>
      <c r="AI52">
        <f t="shared" si="18"/>
        <v>0</v>
      </c>
      <c r="AJ52">
        <f t="shared" si="19"/>
        <v>31.501107298590007</v>
      </c>
      <c r="AK52">
        <f t="shared" si="20"/>
        <v>0</v>
      </c>
      <c r="AL52">
        <f t="shared" si="21"/>
        <v>26.501107298590007</v>
      </c>
      <c r="AM52">
        <f t="shared" si="22"/>
        <v>0</v>
      </c>
      <c r="AN52">
        <f t="shared" si="23"/>
        <v>19.501107298590007</v>
      </c>
      <c r="AO52">
        <f t="shared" si="24"/>
        <v>0</v>
      </c>
      <c r="AP52">
        <f t="shared" si="25"/>
        <v>320</v>
      </c>
    </row>
    <row r="53" spans="1:42" x14ac:dyDescent="0.35">
      <c r="A53" s="1">
        <f t="shared" si="0"/>
        <v>119.31107845825697</v>
      </c>
      <c r="B53" s="1">
        <f t="shared" si="1"/>
        <v>122.37107845825697</v>
      </c>
      <c r="C53" s="1">
        <v>340</v>
      </c>
      <c r="D53" s="1">
        <f t="shared" si="4"/>
        <v>-26.371078458256974</v>
      </c>
      <c r="E53">
        <f t="shared" si="2"/>
        <v>-34.695121039456978</v>
      </c>
      <c r="F53" s="1">
        <v>-73</v>
      </c>
      <c r="G53" s="1">
        <v>-65</v>
      </c>
      <c r="H53" s="1">
        <v>-60</v>
      </c>
      <c r="I53" s="1">
        <v>-53</v>
      </c>
      <c r="J53"/>
      <c r="K53"/>
      <c r="R53">
        <f t="shared" si="5"/>
        <v>-26.371078458256974</v>
      </c>
      <c r="S53">
        <f t="shared" si="6"/>
        <v>-34.695121039456978</v>
      </c>
      <c r="U53">
        <f t="shared" si="7"/>
        <v>46.628921541743026</v>
      </c>
      <c r="V53">
        <f t="shared" si="8"/>
        <v>0</v>
      </c>
      <c r="W53">
        <f t="shared" si="9"/>
        <v>38.628921541743026</v>
      </c>
      <c r="X53">
        <f t="shared" si="10"/>
        <v>0</v>
      </c>
      <c r="Y53">
        <f t="shared" si="11"/>
        <v>33.628921541743026</v>
      </c>
      <c r="Z53">
        <f t="shared" si="12"/>
        <v>0</v>
      </c>
      <c r="AA53">
        <f t="shared" si="13"/>
        <v>26.628921541743026</v>
      </c>
      <c r="AB53">
        <f t="shared" si="14"/>
        <v>0</v>
      </c>
      <c r="AC53">
        <f t="shared" si="3"/>
        <v>340</v>
      </c>
      <c r="AE53">
        <f t="shared" si="15"/>
        <v>-26.371078458256974</v>
      </c>
      <c r="AF53">
        <f t="shared" si="16"/>
        <v>-34.695121039456978</v>
      </c>
      <c r="AH53">
        <f t="shared" si="17"/>
        <v>38.304878960543022</v>
      </c>
      <c r="AI53">
        <f t="shared" si="18"/>
        <v>0</v>
      </c>
      <c r="AJ53">
        <f t="shared" si="19"/>
        <v>30.304878960543022</v>
      </c>
      <c r="AK53">
        <f t="shared" si="20"/>
        <v>0</v>
      </c>
      <c r="AL53">
        <f t="shared" si="21"/>
        <v>25.304878960543022</v>
      </c>
      <c r="AM53">
        <f t="shared" si="22"/>
        <v>0</v>
      </c>
      <c r="AN53">
        <f t="shared" si="23"/>
        <v>18.304878960543022</v>
      </c>
      <c r="AO53">
        <f t="shared" si="24"/>
        <v>0</v>
      </c>
      <c r="AP53">
        <f t="shared" si="25"/>
        <v>340</v>
      </c>
    </row>
    <row r="54" spans="1:42" x14ac:dyDescent="0.35">
      <c r="A54" s="1">
        <f t="shared" si="0"/>
        <v>119.80755013275761</v>
      </c>
      <c r="B54" s="1">
        <f t="shared" si="1"/>
        <v>123.04755013275761</v>
      </c>
      <c r="C54" s="1">
        <v>360</v>
      </c>
      <c r="D54" s="1">
        <f t="shared" si="4"/>
        <v>-27.047550132757607</v>
      </c>
      <c r="E54">
        <f t="shared" si="2"/>
        <v>-35.861242277557608</v>
      </c>
      <c r="F54" s="1">
        <v>-73</v>
      </c>
      <c r="G54" s="1">
        <v>-65</v>
      </c>
      <c r="H54" s="1">
        <v>-60</v>
      </c>
      <c r="I54" s="1">
        <v>-53</v>
      </c>
      <c r="J54"/>
      <c r="K54"/>
      <c r="R54">
        <f t="shared" si="5"/>
        <v>-27.047550132757607</v>
      </c>
      <c r="S54">
        <f t="shared" si="6"/>
        <v>-35.861242277557608</v>
      </c>
      <c r="U54">
        <f t="shared" si="7"/>
        <v>45.952449867242393</v>
      </c>
      <c r="V54">
        <f t="shared" si="8"/>
        <v>0</v>
      </c>
      <c r="W54">
        <f t="shared" si="9"/>
        <v>37.952449867242393</v>
      </c>
      <c r="X54">
        <f t="shared" si="10"/>
        <v>0</v>
      </c>
      <c r="Y54">
        <f t="shared" si="11"/>
        <v>32.952449867242393</v>
      </c>
      <c r="Z54">
        <f t="shared" si="12"/>
        <v>0</v>
      </c>
      <c r="AA54">
        <f t="shared" si="13"/>
        <v>25.952449867242393</v>
      </c>
      <c r="AB54">
        <f t="shared" si="14"/>
        <v>0</v>
      </c>
      <c r="AC54">
        <f t="shared" si="3"/>
        <v>360</v>
      </c>
      <c r="AE54">
        <f t="shared" si="15"/>
        <v>-27.047550132757607</v>
      </c>
      <c r="AF54">
        <f t="shared" si="16"/>
        <v>-35.861242277557608</v>
      </c>
      <c r="AH54">
        <f t="shared" si="17"/>
        <v>37.138757722442392</v>
      </c>
      <c r="AI54">
        <f t="shared" si="18"/>
        <v>0</v>
      </c>
      <c r="AJ54">
        <f t="shared" si="19"/>
        <v>29.138757722442392</v>
      </c>
      <c r="AK54">
        <f t="shared" si="20"/>
        <v>0</v>
      </c>
      <c r="AL54">
        <f t="shared" si="21"/>
        <v>24.138757722442392</v>
      </c>
      <c r="AM54">
        <f t="shared" si="22"/>
        <v>0</v>
      </c>
      <c r="AN54">
        <f t="shared" si="23"/>
        <v>17.138757722442392</v>
      </c>
      <c r="AO54">
        <f t="shared" si="24"/>
        <v>0</v>
      </c>
      <c r="AP54">
        <f t="shared" si="25"/>
        <v>360</v>
      </c>
    </row>
    <row r="55" spans="1:42" x14ac:dyDescent="0.35">
      <c r="A55" s="1">
        <f t="shared" si="0"/>
        <v>120.27717204974807</v>
      </c>
      <c r="B55" s="1">
        <f t="shared" si="1"/>
        <v>123.69717204974808</v>
      </c>
      <c r="C55" s="1">
        <v>380</v>
      </c>
      <c r="D55" s="1">
        <f t="shared" si="4"/>
        <v>-27.697172049748076</v>
      </c>
      <c r="E55">
        <f t="shared" si="2"/>
        <v>-37.000513758148074</v>
      </c>
      <c r="F55" s="1">
        <v>-73</v>
      </c>
      <c r="G55" s="1">
        <v>-65</v>
      </c>
      <c r="H55" s="1">
        <v>-60</v>
      </c>
      <c r="I55" s="1">
        <v>-53</v>
      </c>
      <c r="J55"/>
      <c r="K55"/>
      <c r="R55">
        <f t="shared" si="5"/>
        <v>-27.697172049748076</v>
      </c>
      <c r="S55">
        <f t="shared" si="6"/>
        <v>-37.000513758148074</v>
      </c>
      <c r="U55">
        <f t="shared" si="7"/>
        <v>45.302827950251924</v>
      </c>
      <c r="V55">
        <f t="shared" si="8"/>
        <v>0</v>
      </c>
      <c r="W55">
        <f t="shared" si="9"/>
        <v>37.302827950251924</v>
      </c>
      <c r="X55">
        <f t="shared" si="10"/>
        <v>0</v>
      </c>
      <c r="Y55">
        <f t="shared" si="11"/>
        <v>32.302827950251924</v>
      </c>
      <c r="Z55">
        <f t="shared" si="12"/>
        <v>0</v>
      </c>
      <c r="AA55">
        <f t="shared" si="13"/>
        <v>25.302827950251924</v>
      </c>
      <c r="AB55">
        <f t="shared" si="14"/>
        <v>0</v>
      </c>
      <c r="AC55">
        <f t="shared" si="3"/>
        <v>380</v>
      </c>
      <c r="AE55">
        <f t="shared" si="15"/>
        <v>-27.697172049748076</v>
      </c>
      <c r="AF55">
        <f t="shared" si="16"/>
        <v>-37.000513758148074</v>
      </c>
      <c r="AH55">
        <f t="shared" si="17"/>
        <v>35.999486241851926</v>
      </c>
      <c r="AI55">
        <f t="shared" si="18"/>
        <v>0</v>
      </c>
      <c r="AJ55">
        <f t="shared" si="19"/>
        <v>27.999486241851926</v>
      </c>
      <c r="AK55">
        <f t="shared" si="20"/>
        <v>0</v>
      </c>
      <c r="AL55">
        <f t="shared" si="21"/>
        <v>22.999486241851926</v>
      </c>
      <c r="AM55">
        <f t="shared" si="22"/>
        <v>0</v>
      </c>
      <c r="AN55">
        <f t="shared" si="23"/>
        <v>15.999486241851926</v>
      </c>
      <c r="AO55">
        <f t="shared" si="24"/>
        <v>0</v>
      </c>
      <c r="AP55">
        <f t="shared" si="25"/>
        <v>380</v>
      </c>
    </row>
    <row r="56" spans="1:42" x14ac:dyDescent="0.35">
      <c r="A56" s="1">
        <f t="shared" si="0"/>
        <v>120.72269994397112</v>
      </c>
      <c r="B56" s="1">
        <f t="shared" si="1"/>
        <v>124.32269994397112</v>
      </c>
      <c r="C56" s="1">
        <v>400</v>
      </c>
      <c r="D56" s="1">
        <f t="shared" si="4"/>
        <v>-28.322699943971116</v>
      </c>
      <c r="E56">
        <f t="shared" si="2"/>
        <v>-38.115691215971118</v>
      </c>
      <c r="F56" s="1">
        <v>-73</v>
      </c>
      <c r="G56" s="1">
        <v>-65</v>
      </c>
      <c r="H56" s="1">
        <v>-60</v>
      </c>
      <c r="I56" s="1">
        <v>-53</v>
      </c>
      <c r="J56"/>
      <c r="K56"/>
      <c r="R56">
        <f t="shared" si="5"/>
        <v>-28.322699943971116</v>
      </c>
      <c r="S56">
        <f t="shared" si="6"/>
        <v>-38.115691215971118</v>
      </c>
      <c r="U56">
        <f t="shared" si="7"/>
        <v>44.677300056028884</v>
      </c>
      <c r="V56">
        <f t="shared" si="8"/>
        <v>0</v>
      </c>
      <c r="W56">
        <f t="shared" si="9"/>
        <v>36.677300056028884</v>
      </c>
      <c r="X56">
        <f t="shared" si="10"/>
        <v>0</v>
      </c>
      <c r="Y56">
        <f t="shared" si="11"/>
        <v>31.677300056028884</v>
      </c>
      <c r="Z56">
        <f t="shared" si="12"/>
        <v>0</v>
      </c>
      <c r="AA56">
        <f t="shared" si="13"/>
        <v>24.677300056028884</v>
      </c>
      <c r="AB56">
        <f t="shared" si="14"/>
        <v>0</v>
      </c>
      <c r="AC56">
        <f t="shared" si="3"/>
        <v>400</v>
      </c>
      <c r="AE56">
        <f t="shared" si="15"/>
        <v>-28.322699943971116</v>
      </c>
      <c r="AF56">
        <f t="shared" si="16"/>
        <v>-38.115691215971118</v>
      </c>
      <c r="AH56">
        <f t="shared" si="17"/>
        <v>34.884308784028882</v>
      </c>
      <c r="AI56">
        <f t="shared" si="18"/>
        <v>0</v>
      </c>
      <c r="AJ56">
        <f t="shared" si="19"/>
        <v>26.884308784028882</v>
      </c>
      <c r="AK56">
        <f t="shared" si="20"/>
        <v>0</v>
      </c>
      <c r="AL56">
        <f t="shared" si="21"/>
        <v>21.884308784028882</v>
      </c>
      <c r="AM56">
        <f t="shared" si="22"/>
        <v>0</v>
      </c>
      <c r="AN56">
        <f t="shared" si="23"/>
        <v>14.884308784028882</v>
      </c>
      <c r="AO56">
        <f t="shared" si="24"/>
        <v>0</v>
      </c>
      <c r="AP56">
        <f t="shared" si="25"/>
        <v>400</v>
      </c>
    </row>
    <row r="57" spans="1:42" x14ac:dyDescent="0.35">
      <c r="A57" s="1">
        <f t="shared" si="0"/>
        <v>121.14648592536987</v>
      </c>
      <c r="B57" s="1">
        <f t="shared" si="1"/>
        <v>124.92648592536987</v>
      </c>
      <c r="C57" s="1">
        <v>420</v>
      </c>
      <c r="D57" s="1">
        <f t="shared" si="4"/>
        <v>-28.926485925369875</v>
      </c>
      <c r="E57">
        <f t="shared" si="2"/>
        <v>-39.209126760969873</v>
      </c>
      <c r="F57" s="1">
        <v>-73</v>
      </c>
      <c r="G57" s="1">
        <v>-65</v>
      </c>
      <c r="H57" s="1">
        <v>-60</v>
      </c>
      <c r="I57" s="1">
        <v>-53</v>
      </c>
      <c r="J57"/>
      <c r="K57"/>
      <c r="R57">
        <f t="shared" si="5"/>
        <v>-28.926485925369875</v>
      </c>
      <c r="S57">
        <f t="shared" si="6"/>
        <v>-39.209126760969873</v>
      </c>
      <c r="U57">
        <f t="shared" si="7"/>
        <v>44.073514074630125</v>
      </c>
      <c r="V57">
        <f t="shared" si="8"/>
        <v>0</v>
      </c>
      <c r="W57">
        <f t="shared" si="9"/>
        <v>36.073514074630125</v>
      </c>
      <c r="X57">
        <f t="shared" si="10"/>
        <v>0</v>
      </c>
      <c r="Y57">
        <f t="shared" si="11"/>
        <v>31.073514074630125</v>
      </c>
      <c r="Z57">
        <f t="shared" si="12"/>
        <v>0</v>
      </c>
      <c r="AA57">
        <f t="shared" si="13"/>
        <v>24.073514074630125</v>
      </c>
      <c r="AB57">
        <f t="shared" si="14"/>
        <v>0</v>
      </c>
      <c r="AC57">
        <f t="shared" si="3"/>
        <v>420</v>
      </c>
      <c r="AE57">
        <f t="shared" si="15"/>
        <v>-28.926485925369875</v>
      </c>
      <c r="AF57">
        <f t="shared" si="16"/>
        <v>-39.209126760969873</v>
      </c>
      <c r="AH57">
        <f t="shared" si="17"/>
        <v>33.790873239030127</v>
      </c>
      <c r="AI57">
        <f t="shared" si="18"/>
        <v>0</v>
      </c>
      <c r="AJ57">
        <f t="shared" si="19"/>
        <v>25.790873239030127</v>
      </c>
      <c r="AK57">
        <f t="shared" si="20"/>
        <v>0</v>
      </c>
      <c r="AL57">
        <f t="shared" si="21"/>
        <v>20.790873239030127</v>
      </c>
      <c r="AM57">
        <f t="shared" si="22"/>
        <v>0</v>
      </c>
      <c r="AN57">
        <f t="shared" si="23"/>
        <v>13.790873239030127</v>
      </c>
      <c r="AO57">
        <f t="shared" si="24"/>
        <v>0</v>
      </c>
      <c r="AP57">
        <f t="shared" si="25"/>
        <v>420</v>
      </c>
    </row>
    <row r="58" spans="1:42" x14ac:dyDescent="0.35">
      <c r="A58" s="1">
        <f t="shared" si="0"/>
        <v>121.55055364713562</v>
      </c>
      <c r="B58" s="1">
        <f t="shared" si="1"/>
        <v>125.51055364713561</v>
      </c>
      <c r="C58" s="1">
        <v>440</v>
      </c>
      <c r="D58" s="1">
        <f t="shared" si="4"/>
        <v>-29.510553647135609</v>
      </c>
      <c r="E58">
        <f t="shared" si="2"/>
        <v>-40.282844046335612</v>
      </c>
      <c r="F58" s="1">
        <v>-73</v>
      </c>
      <c r="G58" s="1">
        <v>-65</v>
      </c>
      <c r="H58" s="1">
        <v>-60</v>
      </c>
      <c r="I58" s="1">
        <v>-53</v>
      </c>
      <c r="J58"/>
      <c r="K58"/>
      <c r="R58">
        <f t="shared" si="5"/>
        <v>-29.510553647135609</v>
      </c>
      <c r="S58">
        <f t="shared" si="6"/>
        <v>-40.282844046335612</v>
      </c>
      <c r="U58">
        <f t="shared" si="7"/>
        <v>43.489446352864391</v>
      </c>
      <c r="V58">
        <f t="shared" si="8"/>
        <v>0</v>
      </c>
      <c r="W58">
        <f t="shared" si="9"/>
        <v>35.489446352864391</v>
      </c>
      <c r="X58">
        <f t="shared" si="10"/>
        <v>0</v>
      </c>
      <c r="Y58">
        <f t="shared" si="11"/>
        <v>30.489446352864391</v>
      </c>
      <c r="Z58">
        <f t="shared" si="12"/>
        <v>0</v>
      </c>
      <c r="AA58">
        <f t="shared" si="13"/>
        <v>23.489446352864391</v>
      </c>
      <c r="AB58">
        <f t="shared" si="14"/>
        <v>0</v>
      </c>
      <c r="AC58">
        <f t="shared" si="3"/>
        <v>440</v>
      </c>
      <c r="AE58">
        <f t="shared" si="15"/>
        <v>-29.510553647135609</v>
      </c>
      <c r="AF58">
        <f t="shared" si="16"/>
        <v>-40.282844046335612</v>
      </c>
      <c r="AH58">
        <f t="shared" si="17"/>
        <v>32.717155953664388</v>
      </c>
      <c r="AI58">
        <f t="shared" si="18"/>
        <v>0</v>
      </c>
      <c r="AJ58">
        <f t="shared" si="19"/>
        <v>24.717155953664388</v>
      </c>
      <c r="AK58">
        <f t="shared" si="20"/>
        <v>0</v>
      </c>
      <c r="AL58">
        <f t="shared" si="21"/>
        <v>19.717155953664388</v>
      </c>
      <c r="AM58">
        <f t="shared" si="22"/>
        <v>0</v>
      </c>
      <c r="AN58">
        <f t="shared" si="23"/>
        <v>12.717155953664388</v>
      </c>
      <c r="AO58">
        <f t="shared" si="24"/>
        <v>0</v>
      </c>
      <c r="AP58">
        <f t="shared" si="25"/>
        <v>440</v>
      </c>
    </row>
    <row r="59" spans="1:42" x14ac:dyDescent="0.35">
      <c r="A59" s="1">
        <f t="shared" si="0"/>
        <v>121.93665675104336</v>
      </c>
      <c r="B59" s="1">
        <f t="shared" si="1"/>
        <v>126.07665675104336</v>
      </c>
      <c r="C59" s="1">
        <v>460</v>
      </c>
      <c r="D59" s="1">
        <f t="shared" si="4"/>
        <v>-30.076656751043359</v>
      </c>
      <c r="E59">
        <f t="shared" si="2"/>
        <v>-41.338596713843359</v>
      </c>
      <c r="F59" s="1">
        <v>-73</v>
      </c>
      <c r="G59" s="1">
        <v>-65</v>
      </c>
      <c r="H59" s="1">
        <v>-60</v>
      </c>
      <c r="I59" s="1">
        <v>-53</v>
      </c>
      <c r="J59"/>
      <c r="K59"/>
      <c r="R59">
        <f t="shared" si="5"/>
        <v>-30.076656751043359</v>
      </c>
      <c r="S59">
        <f t="shared" si="6"/>
        <v>-41.338596713843359</v>
      </c>
      <c r="U59">
        <f t="shared" si="7"/>
        <v>42.923343248956641</v>
      </c>
      <c r="V59">
        <f t="shared" si="8"/>
        <v>0</v>
      </c>
      <c r="W59">
        <f t="shared" si="9"/>
        <v>34.923343248956641</v>
      </c>
      <c r="X59">
        <f t="shared" si="10"/>
        <v>0</v>
      </c>
      <c r="Y59">
        <f t="shared" si="11"/>
        <v>29.923343248956641</v>
      </c>
      <c r="Z59">
        <f t="shared" si="12"/>
        <v>0</v>
      </c>
      <c r="AA59">
        <f t="shared" si="13"/>
        <v>22.923343248956641</v>
      </c>
      <c r="AB59">
        <f t="shared" si="14"/>
        <v>0</v>
      </c>
      <c r="AC59">
        <f t="shared" si="3"/>
        <v>460</v>
      </c>
      <c r="AE59">
        <f t="shared" si="15"/>
        <v>-30.076656751043359</v>
      </c>
      <c r="AF59">
        <f t="shared" si="16"/>
        <v>-41.338596713843359</v>
      </c>
      <c r="AH59">
        <f t="shared" si="17"/>
        <v>31.661403286156641</v>
      </c>
      <c r="AI59">
        <f t="shared" si="18"/>
        <v>0</v>
      </c>
      <c r="AJ59">
        <f t="shared" si="19"/>
        <v>23.661403286156641</v>
      </c>
      <c r="AK59">
        <f t="shared" si="20"/>
        <v>0</v>
      </c>
      <c r="AL59">
        <f t="shared" si="21"/>
        <v>18.661403286156641</v>
      </c>
      <c r="AM59">
        <f t="shared" si="22"/>
        <v>0</v>
      </c>
      <c r="AN59">
        <f t="shared" si="23"/>
        <v>11.661403286156641</v>
      </c>
      <c r="AO59">
        <f t="shared" si="24"/>
        <v>0</v>
      </c>
      <c r="AP59">
        <f t="shared" si="25"/>
        <v>460</v>
      </c>
    </row>
    <row r="60" spans="1:42" x14ac:dyDescent="0.35">
      <c r="A60" s="1">
        <f t="shared" si="0"/>
        <v>122.30632486492361</v>
      </c>
      <c r="B60" s="1">
        <f t="shared" si="1"/>
        <v>126.6263248649236</v>
      </c>
      <c r="C60" s="1">
        <v>480</v>
      </c>
      <c r="D60" s="1">
        <f t="shared" si="4"/>
        <v>-30.626324864923603</v>
      </c>
      <c r="E60">
        <f t="shared" si="2"/>
        <v>-42.3779143913236</v>
      </c>
      <c r="F60" s="1">
        <v>-73</v>
      </c>
      <c r="G60" s="1">
        <v>-65</v>
      </c>
      <c r="H60" s="1">
        <v>-60</v>
      </c>
      <c r="I60" s="1">
        <v>-53</v>
      </c>
      <c r="J60"/>
      <c r="K60"/>
      <c r="R60">
        <f t="shared" si="5"/>
        <v>-30.626324864923603</v>
      </c>
      <c r="S60">
        <f t="shared" si="6"/>
        <v>-42.3779143913236</v>
      </c>
      <c r="U60">
        <f t="shared" si="7"/>
        <v>42.373675135076397</v>
      </c>
      <c r="V60">
        <f t="shared" si="8"/>
        <v>0</v>
      </c>
      <c r="W60">
        <f t="shared" si="9"/>
        <v>34.373675135076397</v>
      </c>
      <c r="X60">
        <f t="shared" si="10"/>
        <v>0</v>
      </c>
      <c r="Y60">
        <f t="shared" si="11"/>
        <v>29.373675135076397</v>
      </c>
      <c r="Z60">
        <f t="shared" si="12"/>
        <v>0</v>
      </c>
      <c r="AA60">
        <f t="shared" si="13"/>
        <v>22.373675135076397</v>
      </c>
      <c r="AB60">
        <f t="shared" si="14"/>
        <v>0</v>
      </c>
      <c r="AC60">
        <f t="shared" si="3"/>
        <v>480</v>
      </c>
      <c r="AE60">
        <f t="shared" si="15"/>
        <v>-30.626324864923603</v>
      </c>
      <c r="AF60">
        <f t="shared" si="16"/>
        <v>-42.3779143913236</v>
      </c>
      <c r="AH60">
        <f t="shared" si="17"/>
        <v>30.6220856086764</v>
      </c>
      <c r="AI60">
        <f t="shared" si="18"/>
        <v>0</v>
      </c>
      <c r="AJ60">
        <f t="shared" si="19"/>
        <v>22.6220856086764</v>
      </c>
      <c r="AK60">
        <f t="shared" si="20"/>
        <v>0</v>
      </c>
      <c r="AL60">
        <f t="shared" si="21"/>
        <v>17.6220856086764</v>
      </c>
      <c r="AM60">
        <f t="shared" si="22"/>
        <v>0</v>
      </c>
      <c r="AN60">
        <f t="shared" si="23"/>
        <v>10.6220856086764</v>
      </c>
      <c r="AO60">
        <f t="shared" si="24"/>
        <v>0</v>
      </c>
      <c r="AP60">
        <f t="shared" si="25"/>
        <v>480</v>
      </c>
    </row>
    <row r="61" spans="1:42" ht="14.4" x14ac:dyDescent="0.3">
      <c r="A61" s="1">
        <f t="shared" si="0"/>
        <v>122.66090020413225</v>
      </c>
      <c r="B61" s="1">
        <f t="shared" si="1"/>
        <v>127.16090020413225</v>
      </c>
      <c r="C61" s="1">
        <v>500</v>
      </c>
      <c r="D61" s="1">
        <f t="shared" si="4"/>
        <v>-31.160900204132247</v>
      </c>
      <c r="E61">
        <f t="shared" si="2"/>
        <v>-43.402139294132247</v>
      </c>
      <c r="F61" s="1">
        <v>-73</v>
      </c>
      <c r="G61" s="1">
        <v>-65</v>
      </c>
      <c r="H61" s="1">
        <v>-60</v>
      </c>
      <c r="I61" s="1">
        <v>-53</v>
      </c>
      <c r="J61"/>
      <c r="K61"/>
      <c r="R61">
        <f t="shared" si="5"/>
        <v>-31.160900204132247</v>
      </c>
      <c r="S61">
        <f t="shared" si="6"/>
        <v>-43.402139294132247</v>
      </c>
      <c r="U61">
        <f t="shared" si="7"/>
        <v>41.839099795867753</v>
      </c>
      <c r="V61">
        <f t="shared" si="8"/>
        <v>0</v>
      </c>
      <c r="W61">
        <f t="shared" si="9"/>
        <v>33.839099795867753</v>
      </c>
      <c r="X61">
        <f t="shared" si="10"/>
        <v>0</v>
      </c>
      <c r="Y61">
        <f t="shared" si="11"/>
        <v>28.839099795867753</v>
      </c>
      <c r="Z61">
        <f t="shared" si="12"/>
        <v>0</v>
      </c>
      <c r="AA61">
        <f t="shared" si="13"/>
        <v>21.839099795867753</v>
      </c>
      <c r="AB61">
        <f t="shared" si="14"/>
        <v>0</v>
      </c>
      <c r="AC61">
        <f t="shared" si="3"/>
        <v>500</v>
      </c>
      <c r="AE61">
        <f t="shared" si="15"/>
        <v>-31.160900204132247</v>
      </c>
      <c r="AF61">
        <f t="shared" si="16"/>
        <v>-43.402139294132247</v>
      </c>
      <c r="AH61">
        <f t="shared" si="17"/>
        <v>29.597860705867753</v>
      </c>
      <c r="AI61">
        <f t="shared" si="18"/>
        <v>0</v>
      </c>
      <c r="AJ61">
        <f t="shared" si="19"/>
        <v>21.597860705867753</v>
      </c>
      <c r="AK61">
        <f t="shared" si="20"/>
        <v>0</v>
      </c>
      <c r="AL61">
        <f t="shared" si="21"/>
        <v>16.597860705867753</v>
      </c>
      <c r="AM61">
        <f t="shared" si="22"/>
        <v>0</v>
      </c>
      <c r="AN61">
        <f t="shared" si="23"/>
        <v>9.5978607058677525</v>
      </c>
      <c r="AO61">
        <f t="shared" si="24"/>
        <v>0</v>
      </c>
      <c r="AP61">
        <f t="shared" si="25"/>
        <v>500</v>
      </c>
    </row>
    <row r="62" spans="1:42" ht="14.4" x14ac:dyDescent="0.3">
      <c r="A62" s="1">
        <f t="shared" si="0"/>
        <v>123.00156699010786</v>
      </c>
      <c r="B62" s="1">
        <f t="shared" si="1"/>
        <v>127.68156699010785</v>
      </c>
      <c r="C62" s="1">
        <v>520</v>
      </c>
      <c r="D62" s="1">
        <f t="shared" si="4"/>
        <v>-31.681566990107854</v>
      </c>
      <c r="E62">
        <f t="shared" si="2"/>
        <v>-44.412455643707851</v>
      </c>
      <c r="F62" s="1">
        <v>-73</v>
      </c>
      <c r="G62" s="1">
        <v>-65</v>
      </c>
      <c r="H62" s="1">
        <v>-60</v>
      </c>
      <c r="I62" s="1">
        <v>-53</v>
      </c>
      <c r="J62"/>
      <c r="K62"/>
      <c r="R62">
        <f t="shared" si="5"/>
        <v>-31.681566990107854</v>
      </c>
      <c r="S62">
        <f t="shared" si="6"/>
        <v>-44.412455643707851</v>
      </c>
      <c r="U62">
        <f t="shared" si="7"/>
        <v>41.318433009892146</v>
      </c>
      <c r="V62">
        <f t="shared" si="8"/>
        <v>0</v>
      </c>
      <c r="W62">
        <f t="shared" si="9"/>
        <v>33.318433009892146</v>
      </c>
      <c r="X62">
        <f t="shared" si="10"/>
        <v>0</v>
      </c>
      <c r="Y62">
        <f t="shared" si="11"/>
        <v>28.318433009892146</v>
      </c>
      <c r="Z62">
        <f t="shared" si="12"/>
        <v>0</v>
      </c>
      <c r="AA62">
        <f t="shared" si="13"/>
        <v>21.318433009892146</v>
      </c>
      <c r="AB62">
        <f t="shared" si="14"/>
        <v>0</v>
      </c>
      <c r="AC62">
        <f t="shared" si="3"/>
        <v>520</v>
      </c>
      <c r="AE62">
        <f t="shared" si="15"/>
        <v>-31.681566990107854</v>
      </c>
      <c r="AF62">
        <f t="shared" si="16"/>
        <v>-44.412455643707851</v>
      </c>
      <c r="AH62">
        <f t="shared" si="17"/>
        <v>28.587544356292149</v>
      </c>
      <c r="AI62">
        <f t="shared" si="18"/>
        <v>0</v>
      </c>
      <c r="AJ62">
        <f t="shared" si="19"/>
        <v>20.587544356292149</v>
      </c>
      <c r="AK62">
        <f t="shared" si="20"/>
        <v>0</v>
      </c>
      <c r="AL62">
        <f t="shared" si="21"/>
        <v>15.587544356292149</v>
      </c>
      <c r="AM62">
        <f t="shared" si="22"/>
        <v>0</v>
      </c>
      <c r="AN62">
        <f t="shared" si="23"/>
        <v>8.587544356292149</v>
      </c>
      <c r="AO62">
        <f t="shared" si="24"/>
        <v>0</v>
      </c>
      <c r="AP62">
        <f t="shared" si="25"/>
        <v>520</v>
      </c>
    </row>
    <row r="63" spans="1:42" ht="14.4" x14ac:dyDescent="0.3">
      <c r="A63" s="1">
        <f t="shared" si="0"/>
        <v>123.32937531387124</v>
      </c>
      <c r="B63" s="1">
        <f t="shared" si="1"/>
        <v>128.18937531387124</v>
      </c>
      <c r="C63" s="1">
        <v>540</v>
      </c>
      <c r="D63" s="1">
        <f t="shared" si="4"/>
        <v>-32.189375313871238</v>
      </c>
      <c r="E63">
        <f t="shared" si="2"/>
        <v>-45.40991353107124</v>
      </c>
      <c r="F63" s="1">
        <v>-73</v>
      </c>
      <c r="G63" s="1">
        <v>-65</v>
      </c>
      <c r="H63" s="1">
        <v>-60</v>
      </c>
      <c r="I63" s="1">
        <v>-53</v>
      </c>
      <c r="J63"/>
      <c r="K63"/>
      <c r="R63">
        <f t="shared" si="5"/>
        <v>-32.189375313871238</v>
      </c>
      <c r="S63">
        <f t="shared" si="6"/>
        <v>-45.40991353107124</v>
      </c>
      <c r="U63">
        <f t="shared" si="7"/>
        <v>40.810624686128762</v>
      </c>
      <c r="V63">
        <f t="shared" si="8"/>
        <v>0</v>
      </c>
      <c r="W63">
        <f t="shared" si="9"/>
        <v>32.810624686128762</v>
      </c>
      <c r="X63">
        <f t="shared" si="10"/>
        <v>0</v>
      </c>
      <c r="Y63">
        <f t="shared" si="11"/>
        <v>27.810624686128762</v>
      </c>
      <c r="Z63">
        <f t="shared" si="12"/>
        <v>0</v>
      </c>
      <c r="AA63">
        <f t="shared" si="13"/>
        <v>20.810624686128762</v>
      </c>
      <c r="AB63">
        <f t="shared" si="14"/>
        <v>0</v>
      </c>
      <c r="AC63">
        <f t="shared" si="3"/>
        <v>540</v>
      </c>
      <c r="AE63">
        <f t="shared" si="15"/>
        <v>-32.189375313871238</v>
      </c>
      <c r="AF63">
        <f t="shared" si="16"/>
        <v>-45.40991353107124</v>
      </c>
      <c r="AH63">
        <f t="shared" si="17"/>
        <v>27.59008646892876</v>
      </c>
      <c r="AI63">
        <f t="shared" si="18"/>
        <v>0</v>
      </c>
      <c r="AJ63">
        <f t="shared" si="19"/>
        <v>19.59008646892876</v>
      </c>
      <c r="AK63">
        <f t="shared" si="20"/>
        <v>0</v>
      </c>
      <c r="AL63">
        <f t="shared" si="21"/>
        <v>14.59008646892876</v>
      </c>
      <c r="AM63">
        <f t="shared" si="22"/>
        <v>0</v>
      </c>
      <c r="AN63">
        <f t="shared" si="23"/>
        <v>7.5900864689287602</v>
      </c>
      <c r="AO63">
        <f t="shared" si="24"/>
        <v>0</v>
      </c>
      <c r="AP63">
        <f t="shared" si="25"/>
        <v>540</v>
      </c>
    </row>
    <row r="64" spans="1:42" ht="14.4" x14ac:dyDescent="0.3">
      <c r="A64" s="1">
        <f t="shared" si="0"/>
        <v>123.64526065753589</v>
      </c>
      <c r="B64" s="1">
        <f t="shared" si="1"/>
        <v>128.68526065753588</v>
      </c>
      <c r="C64" s="1">
        <v>560</v>
      </c>
      <c r="D64" s="1">
        <f t="shared" si="4"/>
        <v>-32.685260657535878</v>
      </c>
      <c r="E64">
        <f t="shared" si="2"/>
        <v>-46.395448438335876</v>
      </c>
      <c r="F64" s="1">
        <v>-73</v>
      </c>
      <c r="G64" s="1">
        <v>-65</v>
      </c>
      <c r="H64" s="1">
        <v>-60</v>
      </c>
      <c r="I64" s="1">
        <v>-53</v>
      </c>
      <c r="J64"/>
      <c r="K64"/>
      <c r="R64">
        <f t="shared" si="5"/>
        <v>-32.685260657535878</v>
      </c>
      <c r="S64">
        <f t="shared" si="6"/>
        <v>-46.395448438335876</v>
      </c>
      <c r="U64">
        <f t="shared" si="7"/>
        <v>40.314739342464122</v>
      </c>
      <c r="V64">
        <f t="shared" si="8"/>
        <v>0</v>
      </c>
      <c r="W64">
        <f t="shared" si="9"/>
        <v>32.314739342464122</v>
      </c>
      <c r="X64">
        <f t="shared" si="10"/>
        <v>0</v>
      </c>
      <c r="Y64">
        <f t="shared" si="11"/>
        <v>27.314739342464122</v>
      </c>
      <c r="Z64">
        <f t="shared" si="12"/>
        <v>0</v>
      </c>
      <c r="AA64">
        <f t="shared" si="13"/>
        <v>20.314739342464122</v>
      </c>
      <c r="AB64">
        <f t="shared" si="14"/>
        <v>0</v>
      </c>
      <c r="AC64">
        <f t="shared" si="3"/>
        <v>560</v>
      </c>
      <c r="AE64">
        <f t="shared" si="15"/>
        <v>-32.685260657535878</v>
      </c>
      <c r="AF64">
        <f t="shared" si="16"/>
        <v>-46.395448438335876</v>
      </c>
      <c r="AH64">
        <f t="shared" si="17"/>
        <v>26.604551561664124</v>
      </c>
      <c r="AI64">
        <f t="shared" si="18"/>
        <v>0</v>
      </c>
      <c r="AJ64">
        <f t="shared" si="19"/>
        <v>18.604551561664124</v>
      </c>
      <c r="AK64">
        <f t="shared" si="20"/>
        <v>0</v>
      </c>
      <c r="AL64">
        <f t="shared" si="21"/>
        <v>13.604551561664124</v>
      </c>
      <c r="AM64">
        <f t="shared" si="22"/>
        <v>0</v>
      </c>
      <c r="AN64">
        <f t="shared" si="23"/>
        <v>6.6045515616641239</v>
      </c>
      <c r="AO64">
        <f t="shared" si="24"/>
        <v>0</v>
      </c>
      <c r="AP64">
        <f t="shared" si="25"/>
        <v>560</v>
      </c>
    </row>
    <row r="65" spans="1:42" ht="14.4" x14ac:dyDescent="0.3">
      <c r="A65" s="1">
        <f t="shared" si="0"/>
        <v>123.95005998867062</v>
      </c>
      <c r="B65" s="1">
        <f t="shared" si="1"/>
        <v>129.17005998867063</v>
      </c>
      <c r="C65" s="1">
        <v>580</v>
      </c>
      <c r="D65" s="1">
        <f t="shared" si="4"/>
        <v>-33.17005998867063</v>
      </c>
      <c r="E65">
        <f t="shared" si="2"/>
        <v>-47.369897333070632</v>
      </c>
      <c r="F65" s="1">
        <v>-73</v>
      </c>
      <c r="G65" s="1">
        <v>-65</v>
      </c>
      <c r="H65" s="1">
        <v>-60</v>
      </c>
      <c r="I65" s="1">
        <v>-53</v>
      </c>
      <c r="J65"/>
      <c r="K65"/>
      <c r="R65">
        <f t="shared" si="5"/>
        <v>-33.17005998867063</v>
      </c>
      <c r="S65">
        <f t="shared" si="6"/>
        <v>-47.369897333070632</v>
      </c>
      <c r="U65">
        <f t="shared" si="7"/>
        <v>39.82994001132937</v>
      </c>
      <c r="V65">
        <f t="shared" si="8"/>
        <v>0</v>
      </c>
      <c r="W65">
        <f t="shared" si="9"/>
        <v>31.82994001132937</v>
      </c>
      <c r="X65">
        <f t="shared" si="10"/>
        <v>0</v>
      </c>
      <c r="Y65">
        <f t="shared" si="11"/>
        <v>26.82994001132937</v>
      </c>
      <c r="Z65">
        <f t="shared" si="12"/>
        <v>0</v>
      </c>
      <c r="AA65">
        <f t="shared" si="13"/>
        <v>19.82994001132937</v>
      </c>
      <c r="AB65">
        <f t="shared" si="14"/>
        <v>0</v>
      </c>
      <c r="AC65">
        <f t="shared" si="3"/>
        <v>580</v>
      </c>
      <c r="AE65">
        <f t="shared" si="15"/>
        <v>-33.17005998867063</v>
      </c>
      <c r="AF65">
        <f t="shared" si="16"/>
        <v>-47.369897333070632</v>
      </c>
      <c r="AH65">
        <f t="shared" si="17"/>
        <v>25.630102666929368</v>
      </c>
      <c r="AI65">
        <f t="shared" si="18"/>
        <v>0</v>
      </c>
      <c r="AJ65">
        <f t="shared" si="19"/>
        <v>17.630102666929368</v>
      </c>
      <c r="AK65">
        <f t="shared" si="20"/>
        <v>0</v>
      </c>
      <c r="AL65">
        <f t="shared" si="21"/>
        <v>12.630102666929368</v>
      </c>
      <c r="AM65">
        <f t="shared" si="22"/>
        <v>0</v>
      </c>
      <c r="AN65">
        <f t="shared" si="23"/>
        <v>5.6301026669293677</v>
      </c>
      <c r="AO65">
        <f t="shared" si="24"/>
        <v>0</v>
      </c>
      <c r="AP65">
        <f t="shared" si="25"/>
        <v>580</v>
      </c>
    </row>
    <row r="66" spans="1:42" ht="14.4" x14ac:dyDescent="0.3">
      <c r="A66" s="1">
        <f t="shared" si="0"/>
        <v>124.24452512508475</v>
      </c>
      <c r="B66" s="1">
        <f t="shared" si="1"/>
        <v>129.64452512508475</v>
      </c>
      <c r="C66" s="1">
        <v>600</v>
      </c>
      <c r="D66" s="1">
        <f t="shared" si="4"/>
        <v>-33.644525125084755</v>
      </c>
      <c r="E66">
        <f t="shared" si="2"/>
        <v>-48.334012033084754</v>
      </c>
      <c r="F66" s="1">
        <v>-73</v>
      </c>
      <c r="G66" s="1">
        <v>-65</v>
      </c>
      <c r="H66" s="1">
        <v>-60</v>
      </c>
      <c r="I66" s="1">
        <v>-53</v>
      </c>
      <c r="J66"/>
      <c r="K66"/>
      <c r="R66">
        <f t="shared" si="5"/>
        <v>-33.644525125084755</v>
      </c>
      <c r="S66">
        <f t="shared" si="6"/>
        <v>-48.334012033084754</v>
      </c>
      <c r="U66">
        <f t="shared" si="7"/>
        <v>39.355474874915245</v>
      </c>
      <c r="V66">
        <f t="shared" si="8"/>
        <v>0</v>
      </c>
      <c r="W66">
        <f t="shared" si="9"/>
        <v>31.355474874915245</v>
      </c>
      <c r="X66">
        <f t="shared" si="10"/>
        <v>0</v>
      </c>
      <c r="Y66">
        <f t="shared" si="11"/>
        <v>26.355474874915245</v>
      </c>
      <c r="Z66">
        <f t="shared" si="12"/>
        <v>0</v>
      </c>
      <c r="AA66">
        <f t="shared" si="13"/>
        <v>19.355474874915245</v>
      </c>
      <c r="AB66">
        <f t="shared" si="14"/>
        <v>0</v>
      </c>
      <c r="AC66">
        <f t="shared" si="3"/>
        <v>600</v>
      </c>
      <c r="AE66">
        <f t="shared" si="15"/>
        <v>-33.644525125084755</v>
      </c>
      <c r="AF66">
        <f t="shared" si="16"/>
        <v>-48.334012033084754</v>
      </c>
      <c r="AH66">
        <f t="shared" si="17"/>
        <v>24.665987966915246</v>
      </c>
      <c r="AI66">
        <f t="shared" si="18"/>
        <v>0</v>
      </c>
      <c r="AJ66">
        <f t="shared" si="19"/>
        <v>16.665987966915246</v>
      </c>
      <c r="AK66">
        <f t="shared" si="20"/>
        <v>0</v>
      </c>
      <c r="AL66">
        <f t="shared" si="21"/>
        <v>11.665987966915246</v>
      </c>
      <c r="AM66">
        <f t="shared" si="22"/>
        <v>0</v>
      </c>
      <c r="AN66">
        <f t="shared" si="23"/>
        <v>4.665987966915246</v>
      </c>
      <c r="AO66">
        <f t="shared" si="24"/>
        <v>0</v>
      </c>
      <c r="AP66">
        <f t="shared" si="25"/>
        <v>600</v>
      </c>
    </row>
    <row r="67" spans="1:42" ht="14.4" x14ac:dyDescent="0.3">
      <c r="A67" s="1">
        <f t="shared" si="0"/>
        <v>124.52933390737695</v>
      </c>
      <c r="B67" s="1">
        <f t="shared" si="1"/>
        <v>130.10933390737696</v>
      </c>
      <c r="C67" s="1">
        <v>620</v>
      </c>
      <c r="D67" s="1">
        <f t="shared" si="4"/>
        <v>-34.109333907376964</v>
      </c>
      <c r="E67">
        <f t="shared" si="2"/>
        <v>-49.288470378976967</v>
      </c>
      <c r="F67" s="1">
        <v>-73</v>
      </c>
      <c r="G67" s="1">
        <v>-65</v>
      </c>
      <c r="H67" s="1">
        <v>-60</v>
      </c>
      <c r="I67" s="1">
        <v>-53</v>
      </c>
      <c r="J67"/>
      <c r="K67"/>
      <c r="R67">
        <f t="shared" si="5"/>
        <v>-34.109333907376964</v>
      </c>
      <c r="S67">
        <f t="shared" si="6"/>
        <v>-49.288470378976967</v>
      </c>
      <c r="U67">
        <f t="shared" si="7"/>
        <v>38.890666092623036</v>
      </c>
      <c r="V67">
        <f t="shared" si="8"/>
        <v>0</v>
      </c>
      <c r="W67">
        <f t="shared" si="9"/>
        <v>30.890666092623036</v>
      </c>
      <c r="X67">
        <f t="shared" si="10"/>
        <v>0</v>
      </c>
      <c r="Y67">
        <f t="shared" si="11"/>
        <v>25.890666092623036</v>
      </c>
      <c r="Z67">
        <f t="shared" si="12"/>
        <v>0</v>
      </c>
      <c r="AA67">
        <f t="shared" si="13"/>
        <v>18.890666092623036</v>
      </c>
      <c r="AB67">
        <f t="shared" si="14"/>
        <v>0</v>
      </c>
      <c r="AC67">
        <f t="shared" si="3"/>
        <v>620</v>
      </c>
      <c r="AE67">
        <f t="shared" si="15"/>
        <v>-34.109333907376964</v>
      </c>
      <c r="AF67">
        <f t="shared" si="16"/>
        <v>-49.288470378976967</v>
      </c>
      <c r="AH67">
        <f t="shared" si="17"/>
        <v>23.711529621023033</v>
      </c>
      <c r="AI67">
        <f t="shared" si="18"/>
        <v>0</v>
      </c>
      <c r="AJ67">
        <f t="shared" si="19"/>
        <v>15.711529621023033</v>
      </c>
      <c r="AK67">
        <f t="shared" si="20"/>
        <v>0</v>
      </c>
      <c r="AL67">
        <f t="shared" si="21"/>
        <v>10.711529621023033</v>
      </c>
      <c r="AM67">
        <f t="shared" si="22"/>
        <v>0</v>
      </c>
      <c r="AN67">
        <f t="shared" si="23"/>
        <v>3.7115296210230326</v>
      </c>
      <c r="AO67">
        <f t="shared" si="24"/>
        <v>0</v>
      </c>
      <c r="AP67">
        <f t="shared" si="25"/>
        <v>620</v>
      </c>
    </row>
    <row r="68" spans="1:42" ht="14.4" x14ac:dyDescent="0.3">
      <c r="A68" s="1">
        <f t="shared" si="0"/>
        <v>124.80509959708962</v>
      </c>
      <c r="B68" s="1">
        <f t="shared" si="1"/>
        <v>130.56509959708961</v>
      </c>
      <c r="C68" s="1">
        <v>640</v>
      </c>
      <c r="D68" s="1">
        <f t="shared" si="4"/>
        <v>-34.565099597089613</v>
      </c>
      <c r="E68">
        <f t="shared" si="2"/>
        <v>-50.233885632289613</v>
      </c>
      <c r="F68" s="1">
        <v>-73</v>
      </c>
      <c r="G68" s="1">
        <v>-65</v>
      </c>
      <c r="H68" s="1">
        <v>-60</v>
      </c>
      <c r="I68" s="1">
        <v>-53</v>
      </c>
      <c r="J68"/>
      <c r="K68"/>
      <c r="R68">
        <f t="shared" si="5"/>
        <v>-34.565099597089613</v>
      </c>
      <c r="S68">
        <f t="shared" si="6"/>
        <v>-50.233885632289613</v>
      </c>
      <c r="U68">
        <f t="shared" si="7"/>
        <v>38.434900402910387</v>
      </c>
      <c r="V68">
        <f t="shared" si="8"/>
        <v>0</v>
      </c>
      <c r="W68">
        <f t="shared" si="9"/>
        <v>30.434900402910387</v>
      </c>
      <c r="X68">
        <f t="shared" si="10"/>
        <v>0</v>
      </c>
      <c r="Y68">
        <f t="shared" si="11"/>
        <v>25.434900402910387</v>
      </c>
      <c r="Z68">
        <f t="shared" si="12"/>
        <v>0</v>
      </c>
      <c r="AA68">
        <f t="shared" si="13"/>
        <v>18.434900402910387</v>
      </c>
      <c r="AB68">
        <f t="shared" si="14"/>
        <v>0</v>
      </c>
      <c r="AC68">
        <f t="shared" si="3"/>
        <v>640</v>
      </c>
      <c r="AE68">
        <f t="shared" si="15"/>
        <v>-34.565099597089613</v>
      </c>
      <c r="AF68">
        <f t="shared" si="16"/>
        <v>-50.233885632289613</v>
      </c>
      <c r="AH68">
        <f t="shared" si="17"/>
        <v>22.766114367710387</v>
      </c>
      <c r="AI68">
        <f t="shared" si="18"/>
        <v>0</v>
      </c>
      <c r="AJ68">
        <f t="shared" si="19"/>
        <v>14.766114367710387</v>
      </c>
      <c r="AK68">
        <f t="shared" si="20"/>
        <v>0</v>
      </c>
      <c r="AL68">
        <f t="shared" si="21"/>
        <v>9.7661143677103865</v>
      </c>
      <c r="AM68">
        <f t="shared" si="22"/>
        <v>0</v>
      </c>
      <c r="AN68">
        <f t="shared" si="23"/>
        <v>2.7661143677103865</v>
      </c>
      <c r="AO68">
        <f t="shared" si="24"/>
        <v>0</v>
      </c>
      <c r="AP68">
        <f t="shared" si="25"/>
        <v>640</v>
      </c>
    </row>
    <row r="69" spans="1:42" ht="14.4" x14ac:dyDescent="0.3">
      <c r="A69" s="1">
        <f t="shared" ref="A69:A100" si="26">20*LOG10(C$34)+20*LOG10(C69/1000)+32.45</f>
        <v>125.07237882824924</v>
      </c>
      <c r="B69" s="1">
        <f t="shared" ref="B69:B100" si="27">A69+(C69*D$34)</f>
        <v>131.01237882824924</v>
      </c>
      <c r="C69" s="1">
        <v>660</v>
      </c>
      <c r="D69" s="1">
        <f t="shared" si="4"/>
        <v>-35.01237882824924</v>
      </c>
      <c r="E69">
        <f t="shared" ref="E69:E100" si="28">D69-(E$34*C69)</f>
        <v>-51.170814427049237</v>
      </c>
      <c r="F69" s="1">
        <v>-73</v>
      </c>
      <c r="G69" s="1">
        <v>-65</v>
      </c>
      <c r="H69" s="1">
        <v>-60</v>
      </c>
      <c r="I69" s="1">
        <v>-53</v>
      </c>
      <c r="J69"/>
      <c r="K69"/>
      <c r="R69">
        <f t="shared" si="5"/>
        <v>-35.01237882824924</v>
      </c>
      <c r="S69">
        <f t="shared" si="6"/>
        <v>-51.170814427049237</v>
      </c>
      <c r="U69">
        <f t="shared" si="7"/>
        <v>37.98762117175076</v>
      </c>
      <c r="V69">
        <f t="shared" si="8"/>
        <v>0</v>
      </c>
      <c r="W69">
        <f t="shared" si="9"/>
        <v>29.98762117175076</v>
      </c>
      <c r="X69">
        <f t="shared" si="10"/>
        <v>0</v>
      </c>
      <c r="Y69">
        <f t="shared" si="11"/>
        <v>24.98762117175076</v>
      </c>
      <c r="Z69">
        <f t="shared" si="12"/>
        <v>0</v>
      </c>
      <c r="AA69">
        <f t="shared" si="13"/>
        <v>17.98762117175076</v>
      </c>
      <c r="AB69">
        <f t="shared" si="14"/>
        <v>0</v>
      </c>
      <c r="AC69">
        <f t="shared" ref="AC69:AC100" si="29">C69</f>
        <v>660</v>
      </c>
      <c r="AE69">
        <f t="shared" si="15"/>
        <v>-35.01237882824924</v>
      </c>
      <c r="AF69">
        <f t="shared" si="16"/>
        <v>-51.170814427049237</v>
      </c>
      <c r="AH69">
        <f t="shared" si="17"/>
        <v>21.829185572950763</v>
      </c>
      <c r="AI69">
        <f t="shared" si="18"/>
        <v>0</v>
      </c>
      <c r="AJ69">
        <f t="shared" si="19"/>
        <v>13.829185572950763</v>
      </c>
      <c r="AK69">
        <f t="shared" si="20"/>
        <v>0</v>
      </c>
      <c r="AL69">
        <f t="shared" si="21"/>
        <v>8.8291855729507631</v>
      </c>
      <c r="AM69">
        <f t="shared" si="22"/>
        <v>0</v>
      </c>
      <c r="AN69">
        <f t="shared" si="23"/>
        <v>1.8291855729507631</v>
      </c>
      <c r="AO69">
        <f t="shared" si="24"/>
        <v>0</v>
      </c>
      <c r="AP69">
        <f t="shared" si="25"/>
        <v>660</v>
      </c>
    </row>
    <row r="70" spans="1:42" ht="14.4" x14ac:dyDescent="0.3">
      <c r="A70" s="1">
        <f t="shared" si="26"/>
        <v>125.3316783715366</v>
      </c>
      <c r="B70" s="1">
        <f t="shared" si="27"/>
        <v>131.45167837153659</v>
      </c>
      <c r="C70" s="1">
        <v>680</v>
      </c>
      <c r="D70" s="1">
        <f t="shared" si="4"/>
        <v>-35.451678371536588</v>
      </c>
      <c r="E70">
        <f t="shared" si="28"/>
        <v>-52.099763533936589</v>
      </c>
      <c r="F70" s="1">
        <v>-73</v>
      </c>
      <c r="G70" s="1">
        <v>-65</v>
      </c>
      <c r="H70" s="1">
        <v>-60</v>
      </c>
      <c r="I70" s="1">
        <v>-53</v>
      </c>
      <c r="J70"/>
      <c r="K70"/>
      <c r="R70">
        <f t="shared" si="5"/>
        <v>-35.451678371536588</v>
      </c>
      <c r="S70">
        <f t="shared" si="6"/>
        <v>-52.099763533936589</v>
      </c>
      <c r="U70">
        <f t="shared" si="7"/>
        <v>37.548321628463412</v>
      </c>
      <c r="V70">
        <f t="shared" si="8"/>
        <v>0</v>
      </c>
      <c r="W70">
        <f t="shared" si="9"/>
        <v>29.548321628463412</v>
      </c>
      <c r="X70">
        <f t="shared" si="10"/>
        <v>0</v>
      </c>
      <c r="Y70">
        <f t="shared" si="11"/>
        <v>24.548321628463412</v>
      </c>
      <c r="Z70">
        <f t="shared" si="12"/>
        <v>0</v>
      </c>
      <c r="AA70">
        <f t="shared" si="13"/>
        <v>17.548321628463412</v>
      </c>
      <c r="AB70">
        <f t="shared" si="14"/>
        <v>0</v>
      </c>
      <c r="AC70">
        <f t="shared" si="29"/>
        <v>680</v>
      </c>
      <c r="AE70">
        <f t="shared" si="15"/>
        <v>-35.451678371536588</v>
      </c>
      <c r="AF70">
        <f t="shared" si="16"/>
        <v>-52.099763533936589</v>
      </c>
      <c r="AH70">
        <f t="shared" si="17"/>
        <v>20.900236466063411</v>
      </c>
      <c r="AI70">
        <f t="shared" si="18"/>
        <v>0</v>
      </c>
      <c r="AJ70">
        <f t="shared" si="19"/>
        <v>12.900236466063411</v>
      </c>
      <c r="AK70">
        <f t="shared" si="20"/>
        <v>0</v>
      </c>
      <c r="AL70">
        <f t="shared" si="21"/>
        <v>7.9002364660634115</v>
      </c>
      <c r="AM70">
        <f t="shared" si="22"/>
        <v>0</v>
      </c>
      <c r="AN70">
        <f t="shared" si="23"/>
        <v>0.90023646606341146</v>
      </c>
      <c r="AO70">
        <f t="shared" si="24"/>
        <v>0</v>
      </c>
      <c r="AP70">
        <f t="shared" si="25"/>
        <v>680</v>
      </c>
    </row>
    <row r="71" spans="1:42" ht="14.4" x14ac:dyDescent="0.3">
      <c r="A71" s="1">
        <f t="shared" si="26"/>
        <v>125.58346091769701</v>
      </c>
      <c r="B71" s="1">
        <f t="shared" si="27"/>
        <v>131.88346091769702</v>
      </c>
      <c r="C71" s="1">
        <v>700</v>
      </c>
      <c r="D71" s="1">
        <f t="shared" si="4"/>
        <v>-35.883460917697022</v>
      </c>
      <c r="E71">
        <f t="shared" si="28"/>
        <v>-53.02119564369702</v>
      </c>
      <c r="F71" s="1">
        <v>-73</v>
      </c>
      <c r="G71" s="1">
        <v>-65</v>
      </c>
      <c r="H71" s="1">
        <v>-60</v>
      </c>
      <c r="I71" s="1">
        <v>-53</v>
      </c>
      <c r="J71"/>
      <c r="K71"/>
      <c r="R71">
        <f t="shared" si="5"/>
        <v>-35.883460917697022</v>
      </c>
      <c r="S71">
        <f t="shared" si="6"/>
        <v>-53.02119564369702</v>
      </c>
      <c r="U71">
        <f t="shared" si="7"/>
        <v>37.116539082302978</v>
      </c>
      <c r="V71">
        <f t="shared" si="8"/>
        <v>0</v>
      </c>
      <c r="W71">
        <f t="shared" si="9"/>
        <v>29.116539082302978</v>
      </c>
      <c r="X71">
        <f t="shared" si="10"/>
        <v>0</v>
      </c>
      <c r="Y71">
        <f t="shared" si="11"/>
        <v>24.116539082302978</v>
      </c>
      <c r="Z71">
        <f t="shared" si="12"/>
        <v>0</v>
      </c>
      <c r="AA71">
        <f t="shared" si="13"/>
        <v>17.116539082302978</v>
      </c>
      <c r="AB71">
        <f t="shared" si="14"/>
        <v>0</v>
      </c>
      <c r="AC71">
        <f t="shared" si="29"/>
        <v>700</v>
      </c>
      <c r="AE71">
        <f t="shared" si="15"/>
        <v>-35.883460917697022</v>
      </c>
      <c r="AF71">
        <f t="shared" si="16"/>
        <v>-53.02119564369702</v>
      </c>
      <c r="AH71">
        <f t="shared" si="17"/>
        <v>19.97880435630298</v>
      </c>
      <c r="AI71">
        <f t="shared" si="18"/>
        <v>0</v>
      </c>
      <c r="AJ71">
        <f t="shared" si="19"/>
        <v>11.97880435630298</v>
      </c>
      <c r="AK71">
        <f t="shared" si="20"/>
        <v>0</v>
      </c>
      <c r="AL71">
        <f t="shared" si="21"/>
        <v>6.9788043563029802</v>
      </c>
      <c r="AM71">
        <f t="shared" si="22"/>
        <v>0</v>
      </c>
      <c r="AN71">
        <f t="shared" si="23"/>
        <v>-2.1195643697019761E-2</v>
      </c>
      <c r="AO71">
        <f t="shared" si="24"/>
        <v>1</v>
      </c>
      <c r="AP71">
        <f t="shared" si="25"/>
        <v>700</v>
      </c>
    </row>
    <row r="72" spans="1:42" ht="14.4" x14ac:dyDescent="0.3">
      <c r="A72" s="1">
        <f t="shared" si="26"/>
        <v>125.82815004603724</v>
      </c>
      <c r="B72" s="1">
        <f t="shared" si="27"/>
        <v>132.30815004603724</v>
      </c>
      <c r="C72" s="1">
        <v>720</v>
      </c>
      <c r="D72" s="1">
        <f t="shared" si="4"/>
        <v>-36.308150046037241</v>
      </c>
      <c r="E72">
        <f t="shared" si="28"/>
        <v>-53.935534335637243</v>
      </c>
      <c r="F72" s="1">
        <v>-73</v>
      </c>
      <c r="G72" s="1">
        <v>-65</v>
      </c>
      <c r="H72" s="1">
        <v>-60</v>
      </c>
      <c r="I72" s="1">
        <v>-53</v>
      </c>
      <c r="J72"/>
      <c r="K72"/>
      <c r="R72">
        <f t="shared" si="5"/>
        <v>-36.308150046037241</v>
      </c>
      <c r="S72">
        <f t="shared" si="6"/>
        <v>-53.935534335637243</v>
      </c>
      <c r="U72">
        <f t="shared" si="7"/>
        <v>36.691849953962759</v>
      </c>
      <c r="V72">
        <f t="shared" si="8"/>
        <v>0</v>
      </c>
      <c r="W72">
        <f t="shared" si="9"/>
        <v>28.691849953962759</v>
      </c>
      <c r="X72">
        <f t="shared" si="10"/>
        <v>0</v>
      </c>
      <c r="Y72">
        <f t="shared" si="11"/>
        <v>23.691849953962759</v>
      </c>
      <c r="Z72">
        <f t="shared" si="12"/>
        <v>0</v>
      </c>
      <c r="AA72">
        <f t="shared" si="13"/>
        <v>16.691849953962759</v>
      </c>
      <c r="AB72">
        <f t="shared" si="14"/>
        <v>0</v>
      </c>
      <c r="AC72">
        <f t="shared" si="29"/>
        <v>720</v>
      </c>
      <c r="AE72">
        <f t="shared" si="15"/>
        <v>-36.308150046037241</v>
      </c>
      <c r="AF72">
        <f t="shared" si="16"/>
        <v>-53.935534335637243</v>
      </c>
      <c r="AH72">
        <f t="shared" si="17"/>
        <v>19.064465664362757</v>
      </c>
      <c r="AI72">
        <f t="shared" si="18"/>
        <v>0</v>
      </c>
      <c r="AJ72">
        <f t="shared" si="19"/>
        <v>11.064465664362757</v>
      </c>
      <c r="AK72">
        <f t="shared" si="20"/>
        <v>0</v>
      </c>
      <c r="AL72">
        <f t="shared" si="21"/>
        <v>6.064465664362757</v>
      </c>
      <c r="AM72">
        <f t="shared" si="22"/>
        <v>0</v>
      </c>
      <c r="AN72">
        <f t="shared" si="23"/>
        <v>-0.93553433563724298</v>
      </c>
      <c r="AO72">
        <f t="shared" si="24"/>
        <v>1</v>
      </c>
      <c r="AP72">
        <f t="shared" si="25"/>
        <v>720</v>
      </c>
    </row>
    <row r="73" spans="1:42" ht="14.4" x14ac:dyDescent="0.3">
      <c r="A73" s="1">
        <f t="shared" si="26"/>
        <v>126.0661345120314</v>
      </c>
      <c r="B73" s="1">
        <f t="shared" si="27"/>
        <v>132.72613451203139</v>
      </c>
      <c r="C73" s="1">
        <v>740</v>
      </c>
      <c r="D73" s="1">
        <f t="shared" si="4"/>
        <v>-36.726134512031393</v>
      </c>
      <c r="E73">
        <f t="shared" si="28"/>
        <v>-54.843168365231392</v>
      </c>
      <c r="F73" s="1">
        <v>-73</v>
      </c>
      <c r="G73" s="1">
        <v>-65</v>
      </c>
      <c r="H73" s="1">
        <v>-60</v>
      </c>
      <c r="I73" s="1">
        <v>-53</v>
      </c>
      <c r="J73"/>
      <c r="K73"/>
      <c r="R73">
        <f t="shared" si="5"/>
        <v>-36.726134512031393</v>
      </c>
      <c r="S73">
        <f t="shared" si="6"/>
        <v>-54.843168365231392</v>
      </c>
      <c r="U73">
        <f t="shared" si="7"/>
        <v>36.273865487968607</v>
      </c>
      <c r="V73">
        <f t="shared" si="8"/>
        <v>0</v>
      </c>
      <c r="W73">
        <f t="shared" si="9"/>
        <v>28.273865487968607</v>
      </c>
      <c r="X73">
        <f t="shared" si="10"/>
        <v>0</v>
      </c>
      <c r="Y73">
        <f t="shared" si="11"/>
        <v>23.273865487968607</v>
      </c>
      <c r="Z73">
        <f t="shared" si="12"/>
        <v>0</v>
      </c>
      <c r="AA73">
        <f t="shared" si="13"/>
        <v>16.273865487968607</v>
      </c>
      <c r="AB73">
        <f t="shared" si="14"/>
        <v>0</v>
      </c>
      <c r="AC73">
        <f t="shared" si="29"/>
        <v>740</v>
      </c>
      <c r="AE73">
        <f t="shared" si="15"/>
        <v>-36.726134512031393</v>
      </c>
      <c r="AF73">
        <f t="shared" si="16"/>
        <v>-54.843168365231392</v>
      </c>
      <c r="AH73">
        <f t="shared" si="17"/>
        <v>18.156831634768608</v>
      </c>
      <c r="AI73">
        <f t="shared" si="18"/>
        <v>0</v>
      </c>
      <c r="AJ73">
        <f t="shared" si="19"/>
        <v>10.156831634768608</v>
      </c>
      <c r="AK73">
        <f t="shared" si="20"/>
        <v>0</v>
      </c>
      <c r="AL73">
        <f t="shared" si="21"/>
        <v>5.1568316347686078</v>
      </c>
      <c r="AM73">
        <f t="shared" si="22"/>
        <v>0</v>
      </c>
      <c r="AN73">
        <f t="shared" si="23"/>
        <v>-1.8431683652313922</v>
      </c>
      <c r="AO73">
        <f t="shared" si="24"/>
        <v>1</v>
      </c>
      <c r="AP73">
        <f t="shared" si="25"/>
        <v>740</v>
      </c>
    </row>
    <row r="74" spans="1:42" ht="14.4" x14ac:dyDescent="0.3">
      <c r="A74" s="1">
        <f t="shared" si="26"/>
        <v>126.2977719630277</v>
      </c>
      <c r="B74" s="1">
        <f t="shared" si="27"/>
        <v>133.13777196302769</v>
      </c>
      <c r="C74" s="1">
        <v>760</v>
      </c>
      <c r="D74" s="1">
        <f t="shared" si="4"/>
        <v>-37.137771963027689</v>
      </c>
      <c r="E74">
        <f t="shared" si="28"/>
        <v>-55.744455379827684</v>
      </c>
      <c r="F74" s="1">
        <v>-73</v>
      </c>
      <c r="G74" s="1">
        <v>-65</v>
      </c>
      <c r="H74" s="1">
        <v>-60</v>
      </c>
      <c r="I74" s="1">
        <v>-53</v>
      </c>
      <c r="J74"/>
      <c r="K74"/>
      <c r="R74">
        <f t="shared" si="5"/>
        <v>-37.137771963027689</v>
      </c>
      <c r="S74">
        <f t="shared" si="6"/>
        <v>-55.744455379827684</v>
      </c>
      <c r="U74">
        <f t="shared" si="7"/>
        <v>35.862228036972311</v>
      </c>
      <c r="V74">
        <f t="shared" si="8"/>
        <v>0</v>
      </c>
      <c r="W74">
        <f t="shared" si="9"/>
        <v>27.862228036972311</v>
      </c>
      <c r="X74">
        <f t="shared" si="10"/>
        <v>0</v>
      </c>
      <c r="Y74">
        <f t="shared" si="11"/>
        <v>22.862228036972311</v>
      </c>
      <c r="Z74">
        <f t="shared" si="12"/>
        <v>0</v>
      </c>
      <c r="AA74">
        <f t="shared" si="13"/>
        <v>15.862228036972311</v>
      </c>
      <c r="AB74">
        <f t="shared" si="14"/>
        <v>0</v>
      </c>
      <c r="AC74">
        <f t="shared" si="29"/>
        <v>760</v>
      </c>
      <c r="AE74">
        <f t="shared" si="15"/>
        <v>-37.137771963027689</v>
      </c>
      <c r="AF74">
        <f t="shared" si="16"/>
        <v>-55.744455379827684</v>
      </c>
      <c r="AH74">
        <f t="shared" si="17"/>
        <v>17.255544620172316</v>
      </c>
      <c r="AI74">
        <f t="shared" si="18"/>
        <v>0</v>
      </c>
      <c r="AJ74">
        <f t="shared" si="19"/>
        <v>9.2555446201723157</v>
      </c>
      <c r="AK74">
        <f t="shared" si="20"/>
        <v>0</v>
      </c>
      <c r="AL74">
        <f t="shared" si="21"/>
        <v>4.2555446201723157</v>
      </c>
      <c r="AM74">
        <f t="shared" si="22"/>
        <v>0</v>
      </c>
      <c r="AN74">
        <f t="shared" si="23"/>
        <v>-2.7444553798276843</v>
      </c>
      <c r="AO74">
        <f t="shared" si="24"/>
        <v>1</v>
      </c>
      <c r="AP74">
        <f t="shared" si="25"/>
        <v>760</v>
      </c>
    </row>
    <row r="75" spans="1:42" ht="14.4" x14ac:dyDescent="0.3">
      <c r="A75" s="1">
        <f t="shared" si="26"/>
        <v>126.52339217122147</v>
      </c>
      <c r="B75" s="1">
        <f t="shared" si="27"/>
        <v>133.54339217122148</v>
      </c>
      <c r="C75" s="1">
        <v>780</v>
      </c>
      <c r="D75" s="1">
        <f t="shared" si="4"/>
        <v>-37.543392171221484</v>
      </c>
      <c r="E75">
        <f t="shared" si="28"/>
        <v>-56.639725151621484</v>
      </c>
      <c r="F75" s="1">
        <v>-73</v>
      </c>
      <c r="G75" s="1">
        <v>-65</v>
      </c>
      <c r="H75" s="1">
        <v>-60</v>
      </c>
      <c r="I75" s="1">
        <v>-53</v>
      </c>
      <c r="J75"/>
      <c r="K75"/>
      <c r="R75">
        <f t="shared" si="5"/>
        <v>-37.543392171221484</v>
      </c>
      <c r="S75">
        <f t="shared" si="6"/>
        <v>-56.639725151621484</v>
      </c>
      <c r="U75">
        <f t="shared" si="7"/>
        <v>35.456607828778516</v>
      </c>
      <c r="V75">
        <f t="shared" si="8"/>
        <v>0</v>
      </c>
      <c r="W75">
        <f t="shared" si="9"/>
        <v>27.456607828778516</v>
      </c>
      <c r="X75">
        <f t="shared" si="10"/>
        <v>0</v>
      </c>
      <c r="Y75">
        <f t="shared" si="11"/>
        <v>22.456607828778516</v>
      </c>
      <c r="Z75">
        <f t="shared" si="12"/>
        <v>0</v>
      </c>
      <c r="AA75">
        <f t="shared" si="13"/>
        <v>15.456607828778516</v>
      </c>
      <c r="AB75">
        <f t="shared" si="14"/>
        <v>0</v>
      </c>
      <c r="AC75">
        <f t="shared" si="29"/>
        <v>780</v>
      </c>
      <c r="AE75">
        <f t="shared" si="15"/>
        <v>-37.543392171221484</v>
      </c>
      <c r="AF75">
        <f t="shared" si="16"/>
        <v>-56.639725151621484</v>
      </c>
      <c r="AH75">
        <f t="shared" si="17"/>
        <v>16.360274848378516</v>
      </c>
      <c r="AI75">
        <f t="shared" si="18"/>
        <v>0</v>
      </c>
      <c r="AJ75">
        <f t="shared" si="19"/>
        <v>8.3602748483785163</v>
      </c>
      <c r="AK75">
        <f t="shared" si="20"/>
        <v>0</v>
      </c>
      <c r="AL75">
        <f t="shared" si="21"/>
        <v>3.3602748483785163</v>
      </c>
      <c r="AM75">
        <f t="shared" si="22"/>
        <v>0</v>
      </c>
      <c r="AN75">
        <f t="shared" si="23"/>
        <v>-3.6397251516214837</v>
      </c>
      <c r="AO75">
        <f t="shared" si="24"/>
        <v>1</v>
      </c>
      <c r="AP75">
        <f t="shared" si="25"/>
        <v>780</v>
      </c>
    </row>
    <row r="76" spans="1:42" ht="14.4" x14ac:dyDescent="0.3">
      <c r="A76" s="1">
        <f t="shared" si="26"/>
        <v>126.74329985725075</v>
      </c>
      <c r="B76" s="1">
        <f t="shared" si="27"/>
        <v>133.94329985725074</v>
      </c>
      <c r="C76" s="1">
        <v>800</v>
      </c>
      <c r="D76" s="1">
        <f t="shared" si="4"/>
        <v>-37.943299857250736</v>
      </c>
      <c r="E76">
        <f t="shared" si="28"/>
        <v>-57.52928240125074</v>
      </c>
      <c r="F76" s="1">
        <v>-73</v>
      </c>
      <c r="G76" s="1">
        <v>-65</v>
      </c>
      <c r="H76" s="1">
        <v>-60</v>
      </c>
      <c r="I76" s="1">
        <v>-53</v>
      </c>
      <c r="J76"/>
      <c r="K76"/>
      <c r="R76">
        <f t="shared" si="5"/>
        <v>-37.943299857250736</v>
      </c>
      <c r="S76">
        <f t="shared" si="6"/>
        <v>-57.52928240125074</v>
      </c>
      <c r="U76">
        <f t="shared" si="7"/>
        <v>35.056700142749264</v>
      </c>
      <c r="V76">
        <f t="shared" si="8"/>
        <v>0</v>
      </c>
      <c r="W76">
        <f t="shared" si="9"/>
        <v>27.056700142749264</v>
      </c>
      <c r="X76">
        <f t="shared" si="10"/>
        <v>0</v>
      </c>
      <c r="Y76">
        <f t="shared" si="11"/>
        <v>22.056700142749264</v>
      </c>
      <c r="Z76">
        <f t="shared" si="12"/>
        <v>0</v>
      </c>
      <c r="AA76">
        <f t="shared" si="13"/>
        <v>15.056700142749264</v>
      </c>
      <c r="AB76">
        <f t="shared" si="14"/>
        <v>0</v>
      </c>
      <c r="AC76">
        <f t="shared" si="29"/>
        <v>800</v>
      </c>
      <c r="AE76">
        <f t="shared" si="15"/>
        <v>-37.943299857250736</v>
      </c>
      <c r="AF76">
        <f t="shared" si="16"/>
        <v>-57.52928240125074</v>
      </c>
      <c r="AH76">
        <f t="shared" si="17"/>
        <v>15.47071759874926</v>
      </c>
      <c r="AI76">
        <f t="shared" si="18"/>
        <v>0</v>
      </c>
      <c r="AJ76">
        <f t="shared" si="19"/>
        <v>7.4707175987492604</v>
      </c>
      <c r="AK76">
        <f t="shared" si="20"/>
        <v>0</v>
      </c>
      <c r="AL76">
        <f t="shared" si="21"/>
        <v>2.4707175987492604</v>
      </c>
      <c r="AM76">
        <f t="shared" si="22"/>
        <v>0</v>
      </c>
      <c r="AN76">
        <f t="shared" si="23"/>
        <v>-4.5292824012507396</v>
      </c>
      <c r="AO76">
        <f t="shared" si="24"/>
        <v>1</v>
      </c>
      <c r="AP76">
        <f t="shared" si="25"/>
        <v>800</v>
      </c>
    </row>
    <row r="77" spans="1:42" ht="14.4" x14ac:dyDescent="0.3">
      <c r="A77" s="1">
        <f t="shared" si="26"/>
        <v>126.9577771650862</v>
      </c>
      <c r="B77" s="1">
        <f t="shared" si="27"/>
        <v>134.33777716508621</v>
      </c>
      <c r="C77" s="1">
        <v>820</v>
      </c>
      <c r="D77" s="1">
        <f t="shared" si="4"/>
        <v>-38.337777165086209</v>
      </c>
      <c r="E77">
        <f t="shared" si="28"/>
        <v>-58.413409272686209</v>
      </c>
      <c r="F77" s="1">
        <v>-73</v>
      </c>
      <c r="G77" s="1">
        <v>-65</v>
      </c>
      <c r="H77" s="1">
        <v>-60</v>
      </c>
      <c r="I77" s="1">
        <v>-53</v>
      </c>
      <c r="J77"/>
      <c r="K77"/>
      <c r="R77">
        <f t="shared" si="5"/>
        <v>-38.337777165086209</v>
      </c>
      <c r="S77">
        <f t="shared" si="6"/>
        <v>-58.413409272686209</v>
      </c>
      <c r="U77">
        <f t="shared" si="7"/>
        <v>34.662222834913791</v>
      </c>
      <c r="V77">
        <f t="shared" si="8"/>
        <v>0</v>
      </c>
      <c r="W77">
        <f t="shared" si="9"/>
        <v>26.662222834913791</v>
      </c>
      <c r="X77">
        <f t="shared" si="10"/>
        <v>0</v>
      </c>
      <c r="Y77">
        <f t="shared" si="11"/>
        <v>21.662222834913791</v>
      </c>
      <c r="Z77">
        <f t="shared" si="12"/>
        <v>0</v>
      </c>
      <c r="AA77">
        <f t="shared" si="13"/>
        <v>14.662222834913791</v>
      </c>
      <c r="AB77">
        <f t="shared" si="14"/>
        <v>0</v>
      </c>
      <c r="AC77">
        <f t="shared" si="29"/>
        <v>820</v>
      </c>
      <c r="AE77">
        <f t="shared" si="15"/>
        <v>-38.337777165086209</v>
      </c>
      <c r="AF77">
        <f t="shared" si="16"/>
        <v>-58.413409272686209</v>
      </c>
      <c r="AH77">
        <f t="shared" si="17"/>
        <v>14.586590727313791</v>
      </c>
      <c r="AI77">
        <f t="shared" si="18"/>
        <v>0</v>
      </c>
      <c r="AJ77">
        <f t="shared" si="19"/>
        <v>6.5865907273137907</v>
      </c>
      <c r="AK77">
        <f t="shared" si="20"/>
        <v>0</v>
      </c>
      <c r="AL77">
        <f t="shared" si="21"/>
        <v>1.5865907273137907</v>
      </c>
      <c r="AM77">
        <f t="shared" si="22"/>
        <v>0</v>
      </c>
      <c r="AN77">
        <f t="shared" si="23"/>
        <v>-5.4134092726862093</v>
      </c>
      <c r="AO77">
        <f t="shared" si="24"/>
        <v>1</v>
      </c>
      <c r="AP77">
        <f t="shared" si="25"/>
        <v>820</v>
      </c>
    </row>
    <row r="78" spans="1:42" ht="14.4" x14ac:dyDescent="0.3">
      <c r="A78" s="1">
        <f t="shared" si="26"/>
        <v>127.1670858386495</v>
      </c>
      <c r="B78" s="1">
        <f t="shared" si="27"/>
        <v>134.72708583864949</v>
      </c>
      <c r="C78" s="1">
        <v>840</v>
      </c>
      <c r="D78" s="1">
        <f t="shared" si="4"/>
        <v>-38.727085838649487</v>
      </c>
      <c r="E78">
        <f t="shared" si="28"/>
        <v>-59.292367509849484</v>
      </c>
      <c r="F78" s="1">
        <v>-73</v>
      </c>
      <c r="G78" s="1">
        <v>-65</v>
      </c>
      <c r="H78" s="1">
        <v>-60</v>
      </c>
      <c r="I78" s="1">
        <v>-53</v>
      </c>
      <c r="J78"/>
      <c r="K78"/>
      <c r="R78">
        <f t="shared" si="5"/>
        <v>-38.727085838649487</v>
      </c>
      <c r="S78">
        <f t="shared" si="6"/>
        <v>-59.292367509849484</v>
      </c>
      <c r="U78">
        <f t="shared" si="7"/>
        <v>34.272914161350513</v>
      </c>
      <c r="V78">
        <f t="shared" si="8"/>
        <v>0</v>
      </c>
      <c r="W78">
        <f t="shared" si="9"/>
        <v>26.272914161350513</v>
      </c>
      <c r="X78">
        <f t="shared" si="10"/>
        <v>0</v>
      </c>
      <c r="Y78">
        <f t="shared" si="11"/>
        <v>21.272914161350513</v>
      </c>
      <c r="Z78">
        <f t="shared" si="12"/>
        <v>0</v>
      </c>
      <c r="AA78">
        <f t="shared" si="13"/>
        <v>14.272914161350513</v>
      </c>
      <c r="AB78">
        <f t="shared" si="14"/>
        <v>0</v>
      </c>
      <c r="AC78">
        <f t="shared" si="29"/>
        <v>840</v>
      </c>
      <c r="AE78">
        <f t="shared" si="15"/>
        <v>-38.727085838649487</v>
      </c>
      <c r="AF78">
        <f t="shared" si="16"/>
        <v>-59.292367509849484</v>
      </c>
      <c r="AH78">
        <f t="shared" si="17"/>
        <v>13.707632490150516</v>
      </c>
      <c r="AI78">
        <f t="shared" si="18"/>
        <v>0</v>
      </c>
      <c r="AJ78">
        <f t="shared" si="19"/>
        <v>5.707632490150516</v>
      </c>
      <c r="AK78">
        <f t="shared" si="20"/>
        <v>0</v>
      </c>
      <c r="AL78">
        <f t="shared" si="21"/>
        <v>0.70763249015051599</v>
      </c>
      <c r="AM78">
        <f t="shared" si="22"/>
        <v>0</v>
      </c>
      <c r="AN78">
        <f t="shared" si="23"/>
        <v>-6.292367509849484</v>
      </c>
      <c r="AO78">
        <f t="shared" si="24"/>
        <v>1</v>
      </c>
      <c r="AP78">
        <f t="shared" si="25"/>
        <v>840</v>
      </c>
    </row>
    <row r="79" spans="1:42" ht="14.4" x14ac:dyDescent="0.3">
      <c r="A79" s="1">
        <f t="shared" si="26"/>
        <v>127.37146914228323</v>
      </c>
      <c r="B79" s="1">
        <f t="shared" si="27"/>
        <v>135.11146914228323</v>
      </c>
      <c r="C79" s="1">
        <v>860</v>
      </c>
      <c r="D79" s="1">
        <f t="shared" si="4"/>
        <v>-39.111469142283227</v>
      </c>
      <c r="E79">
        <f t="shared" si="28"/>
        <v>-60.166400377083221</v>
      </c>
      <c r="F79" s="1">
        <v>-73</v>
      </c>
      <c r="G79" s="1">
        <v>-65</v>
      </c>
      <c r="H79" s="1">
        <v>-60</v>
      </c>
      <c r="I79" s="1">
        <v>-53</v>
      </c>
      <c r="J79"/>
      <c r="K79"/>
      <c r="R79">
        <f t="shared" si="5"/>
        <v>-39.111469142283227</v>
      </c>
      <c r="S79">
        <f t="shared" si="6"/>
        <v>-60.166400377083221</v>
      </c>
      <c r="U79">
        <f t="shared" si="7"/>
        <v>33.888530857716773</v>
      </c>
      <c r="V79">
        <f t="shared" si="8"/>
        <v>0</v>
      </c>
      <c r="W79">
        <f t="shared" si="9"/>
        <v>25.888530857716773</v>
      </c>
      <c r="X79">
        <f t="shared" si="10"/>
        <v>0</v>
      </c>
      <c r="Y79">
        <f t="shared" si="11"/>
        <v>20.888530857716773</v>
      </c>
      <c r="Z79">
        <f t="shared" si="12"/>
        <v>0</v>
      </c>
      <c r="AA79">
        <f t="shared" si="13"/>
        <v>13.888530857716773</v>
      </c>
      <c r="AB79">
        <f t="shared" si="14"/>
        <v>0</v>
      </c>
      <c r="AC79">
        <f t="shared" si="29"/>
        <v>860</v>
      </c>
      <c r="AE79">
        <f t="shared" si="15"/>
        <v>-39.111469142283227</v>
      </c>
      <c r="AF79">
        <f t="shared" si="16"/>
        <v>-60.166400377083221</v>
      </c>
      <c r="AH79">
        <f t="shared" si="17"/>
        <v>12.833599622916779</v>
      </c>
      <c r="AI79">
        <f t="shared" si="18"/>
        <v>0</v>
      </c>
      <c r="AJ79">
        <f t="shared" si="19"/>
        <v>4.833599622916779</v>
      </c>
      <c r="AK79">
        <f t="shared" si="20"/>
        <v>0</v>
      </c>
      <c r="AL79">
        <f t="shared" si="21"/>
        <v>-0.16640037708322097</v>
      </c>
      <c r="AM79">
        <f t="shared" si="22"/>
        <v>1</v>
      </c>
      <c r="AN79">
        <f t="shared" si="23"/>
        <v>-7.166400377083221</v>
      </c>
      <c r="AO79">
        <f t="shared" si="24"/>
        <v>1</v>
      </c>
      <c r="AP79">
        <f t="shared" si="25"/>
        <v>860</v>
      </c>
    </row>
    <row r="80" spans="1:42" ht="14.4" x14ac:dyDescent="0.3">
      <c r="A80" s="1">
        <f t="shared" si="26"/>
        <v>127.57115356041524</v>
      </c>
      <c r="B80" s="1">
        <f t="shared" si="27"/>
        <v>135.49115356041523</v>
      </c>
      <c r="C80" s="1">
        <v>880</v>
      </c>
      <c r="D80" s="1">
        <f t="shared" si="4"/>
        <v>-39.491153560415228</v>
      </c>
      <c r="E80">
        <f t="shared" si="28"/>
        <v>-61.035734358815226</v>
      </c>
      <c r="F80" s="1">
        <v>-73</v>
      </c>
      <c r="G80" s="1">
        <v>-65</v>
      </c>
      <c r="H80" s="1">
        <v>-60</v>
      </c>
      <c r="I80" s="1">
        <v>-53</v>
      </c>
      <c r="J80"/>
      <c r="K80"/>
      <c r="R80">
        <f t="shared" si="5"/>
        <v>-39.491153560415228</v>
      </c>
      <c r="S80">
        <f t="shared" si="6"/>
        <v>-61.035734358815226</v>
      </c>
      <c r="U80">
        <f t="shared" si="7"/>
        <v>33.508846439584772</v>
      </c>
      <c r="V80">
        <f t="shared" si="8"/>
        <v>0</v>
      </c>
      <c r="W80">
        <f t="shared" si="9"/>
        <v>25.508846439584772</v>
      </c>
      <c r="X80">
        <f t="shared" si="10"/>
        <v>0</v>
      </c>
      <c r="Y80">
        <f t="shared" si="11"/>
        <v>20.508846439584772</v>
      </c>
      <c r="Z80">
        <f t="shared" si="12"/>
        <v>0</v>
      </c>
      <c r="AA80">
        <f t="shared" si="13"/>
        <v>13.508846439584772</v>
      </c>
      <c r="AB80">
        <f t="shared" si="14"/>
        <v>0</v>
      </c>
      <c r="AC80">
        <f t="shared" si="29"/>
        <v>880</v>
      </c>
      <c r="AE80">
        <f t="shared" si="15"/>
        <v>-39.491153560415228</v>
      </c>
      <c r="AF80">
        <f t="shared" si="16"/>
        <v>-61.035734358815226</v>
      </c>
      <c r="AH80">
        <f t="shared" si="17"/>
        <v>11.964265641184774</v>
      </c>
      <c r="AI80">
        <f t="shared" si="18"/>
        <v>0</v>
      </c>
      <c r="AJ80">
        <f t="shared" si="19"/>
        <v>3.9642656411847739</v>
      </c>
      <c r="AK80">
        <f t="shared" si="20"/>
        <v>0</v>
      </c>
      <c r="AL80">
        <f t="shared" si="21"/>
        <v>-1.0357343588152261</v>
      </c>
      <c r="AM80">
        <f t="shared" si="22"/>
        <v>1</v>
      </c>
      <c r="AN80">
        <f t="shared" si="23"/>
        <v>-8.0357343588152261</v>
      </c>
      <c r="AO80">
        <f t="shared" si="24"/>
        <v>1</v>
      </c>
      <c r="AP80">
        <f t="shared" si="25"/>
        <v>880</v>
      </c>
    </row>
    <row r="81" spans="1:42" ht="14.4" x14ac:dyDescent="0.3">
      <c r="A81" s="1">
        <f t="shared" si="26"/>
        <v>127.76635030619838</v>
      </c>
      <c r="B81" s="1">
        <f t="shared" si="27"/>
        <v>135.86635030619837</v>
      </c>
      <c r="C81" s="1">
        <v>900</v>
      </c>
      <c r="D81" s="1">
        <f t="shared" si="4"/>
        <v>-39.86635030619837</v>
      </c>
      <c r="E81">
        <f t="shared" si="28"/>
        <v>-61.900580668198373</v>
      </c>
      <c r="F81" s="1">
        <v>-73</v>
      </c>
      <c r="G81" s="1">
        <v>-65</v>
      </c>
      <c r="H81" s="1">
        <v>-60</v>
      </c>
      <c r="I81" s="1">
        <v>-53</v>
      </c>
      <c r="J81"/>
      <c r="K81"/>
      <c r="R81">
        <f t="shared" si="5"/>
        <v>-39.86635030619837</v>
      </c>
      <c r="S81">
        <f t="shared" si="6"/>
        <v>-61.900580668198373</v>
      </c>
      <c r="U81">
        <f t="shared" si="7"/>
        <v>33.13364969380163</v>
      </c>
      <c r="V81">
        <f t="shared" si="8"/>
        <v>0</v>
      </c>
      <c r="W81">
        <f t="shared" si="9"/>
        <v>25.13364969380163</v>
      </c>
      <c r="X81">
        <f t="shared" si="10"/>
        <v>0</v>
      </c>
      <c r="Y81">
        <f t="shared" si="11"/>
        <v>20.13364969380163</v>
      </c>
      <c r="Z81">
        <f t="shared" si="12"/>
        <v>0</v>
      </c>
      <c r="AA81">
        <f t="shared" si="13"/>
        <v>13.13364969380163</v>
      </c>
      <c r="AB81">
        <f t="shared" si="14"/>
        <v>0</v>
      </c>
      <c r="AC81">
        <f t="shared" si="29"/>
        <v>900</v>
      </c>
      <c r="AE81">
        <f t="shared" si="15"/>
        <v>-39.86635030619837</v>
      </c>
      <c r="AF81">
        <f t="shared" si="16"/>
        <v>-61.900580668198373</v>
      </c>
      <c r="AH81">
        <f t="shared" si="17"/>
        <v>11.099419331801627</v>
      </c>
      <c r="AI81">
        <f t="shared" si="18"/>
        <v>0</v>
      </c>
      <c r="AJ81">
        <f t="shared" si="19"/>
        <v>3.0994193318016272</v>
      </c>
      <c r="AK81">
        <f t="shared" si="20"/>
        <v>0</v>
      </c>
      <c r="AL81">
        <f t="shared" si="21"/>
        <v>-1.9005806681983728</v>
      </c>
      <c r="AM81">
        <f t="shared" si="22"/>
        <v>1</v>
      </c>
      <c r="AN81">
        <f t="shared" si="23"/>
        <v>-8.9005806681983728</v>
      </c>
      <c r="AO81">
        <f t="shared" si="24"/>
        <v>1</v>
      </c>
      <c r="AP81">
        <f t="shared" si="25"/>
        <v>900</v>
      </c>
    </row>
    <row r="82" spans="1:42" ht="14.4" x14ac:dyDescent="0.3">
      <c r="A82" s="1">
        <f t="shared" si="26"/>
        <v>127.95725666432298</v>
      </c>
      <c r="B82" s="1">
        <f t="shared" si="27"/>
        <v>136.23725666432298</v>
      </c>
      <c r="C82" s="1">
        <v>920</v>
      </c>
      <c r="D82" s="1">
        <f t="shared" si="4"/>
        <v>-40.237256664322985</v>
      </c>
      <c r="E82">
        <f t="shared" si="28"/>
        <v>-62.761136589922984</v>
      </c>
      <c r="F82" s="1">
        <v>-73</v>
      </c>
      <c r="G82" s="1">
        <v>-65</v>
      </c>
      <c r="H82" s="1">
        <v>-60</v>
      </c>
      <c r="I82" s="1">
        <v>-53</v>
      </c>
      <c r="J82"/>
      <c r="K82"/>
      <c r="R82">
        <f t="shared" si="5"/>
        <v>-40.237256664322985</v>
      </c>
      <c r="S82">
        <f t="shared" si="6"/>
        <v>-62.761136589922984</v>
      </c>
      <c r="U82">
        <f t="shared" si="7"/>
        <v>32.762743335677015</v>
      </c>
      <c r="V82">
        <f t="shared" si="8"/>
        <v>0</v>
      </c>
      <c r="W82">
        <f t="shared" si="9"/>
        <v>24.762743335677015</v>
      </c>
      <c r="X82">
        <f t="shared" si="10"/>
        <v>0</v>
      </c>
      <c r="Y82">
        <f t="shared" si="11"/>
        <v>19.762743335677015</v>
      </c>
      <c r="Z82">
        <f t="shared" si="12"/>
        <v>0</v>
      </c>
      <c r="AA82">
        <f t="shared" si="13"/>
        <v>12.762743335677015</v>
      </c>
      <c r="AB82">
        <f t="shared" si="14"/>
        <v>0</v>
      </c>
      <c r="AC82">
        <f t="shared" si="29"/>
        <v>920</v>
      </c>
      <c r="AE82">
        <f t="shared" si="15"/>
        <v>-40.237256664322985</v>
      </c>
      <c r="AF82">
        <f t="shared" si="16"/>
        <v>-62.761136589922984</v>
      </c>
      <c r="AH82">
        <f t="shared" si="17"/>
        <v>10.238863410077016</v>
      </c>
      <c r="AI82">
        <f t="shared" si="18"/>
        <v>0</v>
      </c>
      <c r="AJ82">
        <f t="shared" si="19"/>
        <v>2.2388634100770162</v>
      </c>
      <c r="AK82">
        <f t="shared" si="20"/>
        <v>0</v>
      </c>
      <c r="AL82">
        <f t="shared" si="21"/>
        <v>-2.7611365899229838</v>
      </c>
      <c r="AM82">
        <f t="shared" si="22"/>
        <v>1</v>
      </c>
      <c r="AN82">
        <f t="shared" si="23"/>
        <v>-9.7611365899229838</v>
      </c>
      <c r="AO82">
        <f t="shared" si="24"/>
        <v>1</v>
      </c>
      <c r="AP82">
        <f t="shared" si="25"/>
        <v>920</v>
      </c>
    </row>
    <row r="83" spans="1:42" ht="14.4" x14ac:dyDescent="0.3">
      <c r="A83" s="1">
        <f t="shared" si="26"/>
        <v>128.14405718940583</v>
      </c>
      <c r="B83" s="1">
        <f t="shared" si="27"/>
        <v>136.60405718940584</v>
      </c>
      <c r="C83" s="1">
        <v>940</v>
      </c>
      <c r="D83" s="1">
        <f t="shared" si="4"/>
        <v>-40.604057189405836</v>
      </c>
      <c r="E83">
        <f t="shared" si="28"/>
        <v>-63.617586678605832</v>
      </c>
      <c r="F83" s="1">
        <v>-73</v>
      </c>
      <c r="G83" s="1">
        <v>-65</v>
      </c>
      <c r="H83" s="1">
        <v>-60</v>
      </c>
      <c r="I83" s="1">
        <v>-53</v>
      </c>
      <c r="J83"/>
      <c r="K83"/>
      <c r="R83">
        <f t="shared" si="5"/>
        <v>-40.604057189405836</v>
      </c>
      <c r="S83">
        <f t="shared" si="6"/>
        <v>-63.617586678605832</v>
      </c>
      <c r="U83">
        <f t="shared" si="7"/>
        <v>32.395942810594164</v>
      </c>
      <c r="V83">
        <f t="shared" si="8"/>
        <v>0</v>
      </c>
      <c r="W83">
        <f t="shared" si="9"/>
        <v>24.395942810594164</v>
      </c>
      <c r="X83">
        <f t="shared" si="10"/>
        <v>0</v>
      </c>
      <c r="Y83">
        <f t="shared" si="11"/>
        <v>19.395942810594164</v>
      </c>
      <c r="Z83">
        <f t="shared" si="12"/>
        <v>0</v>
      </c>
      <c r="AA83">
        <f t="shared" si="13"/>
        <v>12.395942810594164</v>
      </c>
      <c r="AB83">
        <f t="shared" si="14"/>
        <v>0</v>
      </c>
      <c r="AC83">
        <f t="shared" si="29"/>
        <v>940</v>
      </c>
      <c r="AE83">
        <f t="shared" si="15"/>
        <v>-40.604057189405836</v>
      </c>
      <c r="AF83">
        <f t="shared" si="16"/>
        <v>-63.617586678605832</v>
      </c>
      <c r="AH83">
        <f t="shared" si="17"/>
        <v>9.3824133213941678</v>
      </c>
      <c r="AI83">
        <f t="shared" si="18"/>
        <v>0</v>
      </c>
      <c r="AJ83">
        <f t="shared" si="19"/>
        <v>1.3824133213941678</v>
      </c>
      <c r="AK83">
        <f t="shared" si="20"/>
        <v>0</v>
      </c>
      <c r="AL83">
        <f t="shared" si="21"/>
        <v>-3.6175866786058322</v>
      </c>
      <c r="AM83">
        <f t="shared" si="22"/>
        <v>1</v>
      </c>
      <c r="AN83">
        <f t="shared" si="23"/>
        <v>-10.617586678605832</v>
      </c>
      <c r="AO83">
        <f t="shared" si="24"/>
        <v>1</v>
      </c>
      <c r="AP83">
        <f t="shared" si="25"/>
        <v>940</v>
      </c>
    </row>
    <row r="84" spans="1:42" ht="14.4" x14ac:dyDescent="0.3">
      <c r="A84" s="1">
        <f t="shared" si="26"/>
        <v>128.32692477820325</v>
      </c>
      <c r="B84" s="1">
        <f t="shared" si="27"/>
        <v>136.96692477820324</v>
      </c>
      <c r="C84" s="1">
        <v>960</v>
      </c>
      <c r="D84" s="1">
        <f t="shared" si="4"/>
        <v>-40.966924778203236</v>
      </c>
      <c r="E84">
        <f t="shared" si="28"/>
        <v>-64.470103831003229</v>
      </c>
      <c r="F84" s="1">
        <v>-73</v>
      </c>
      <c r="G84" s="1">
        <v>-65</v>
      </c>
      <c r="H84" s="1">
        <v>-60</v>
      </c>
      <c r="I84" s="1">
        <v>-53</v>
      </c>
      <c r="J84"/>
      <c r="K84"/>
      <c r="R84">
        <f t="shared" si="5"/>
        <v>-40.966924778203236</v>
      </c>
      <c r="S84">
        <f t="shared" si="6"/>
        <v>-64.470103831003229</v>
      </c>
      <c r="U84">
        <f t="shared" si="7"/>
        <v>32.033075221796764</v>
      </c>
      <c r="V84">
        <f t="shared" si="8"/>
        <v>0</v>
      </c>
      <c r="W84">
        <f t="shared" si="9"/>
        <v>24.033075221796764</v>
      </c>
      <c r="X84">
        <f t="shared" si="10"/>
        <v>0</v>
      </c>
      <c r="Y84">
        <f t="shared" si="11"/>
        <v>19.033075221796764</v>
      </c>
      <c r="Z84">
        <f t="shared" si="12"/>
        <v>0</v>
      </c>
      <c r="AA84">
        <f t="shared" si="13"/>
        <v>12.033075221796764</v>
      </c>
      <c r="AB84">
        <f t="shared" si="14"/>
        <v>0</v>
      </c>
      <c r="AC84">
        <f t="shared" si="29"/>
        <v>960</v>
      </c>
      <c r="AE84">
        <f t="shared" si="15"/>
        <v>-40.966924778203236</v>
      </c>
      <c r="AF84">
        <f t="shared" si="16"/>
        <v>-64.470103831003229</v>
      </c>
      <c r="AH84">
        <f t="shared" si="17"/>
        <v>8.5298961689967712</v>
      </c>
      <c r="AI84">
        <f t="shared" si="18"/>
        <v>0</v>
      </c>
      <c r="AJ84">
        <f t="shared" si="19"/>
        <v>0.52989616899677117</v>
      </c>
      <c r="AK84">
        <f t="shared" si="20"/>
        <v>0</v>
      </c>
      <c r="AL84">
        <f t="shared" si="21"/>
        <v>-4.4701038310032288</v>
      </c>
      <c r="AM84">
        <f t="shared" si="22"/>
        <v>1</v>
      </c>
      <c r="AN84">
        <f t="shared" si="23"/>
        <v>-11.470103831003229</v>
      </c>
      <c r="AO84">
        <f t="shared" si="24"/>
        <v>1</v>
      </c>
      <c r="AP84">
        <f t="shared" si="25"/>
        <v>960</v>
      </c>
    </row>
    <row r="85" spans="1:42" ht="14.4" x14ac:dyDescent="0.3">
      <c r="A85" s="1">
        <f t="shared" si="26"/>
        <v>128.50602163126177</v>
      </c>
      <c r="B85" s="1">
        <f t="shared" si="27"/>
        <v>137.32602163126177</v>
      </c>
      <c r="C85" s="1">
        <v>980</v>
      </c>
      <c r="D85" s="1">
        <f t="shared" si="4"/>
        <v>-41.326021631261767</v>
      </c>
      <c r="E85">
        <f t="shared" si="28"/>
        <v>-65.318850247661771</v>
      </c>
      <c r="F85" s="1">
        <v>-73</v>
      </c>
      <c r="G85" s="1">
        <v>-65</v>
      </c>
      <c r="H85" s="1">
        <v>-60</v>
      </c>
      <c r="I85" s="1">
        <v>-53</v>
      </c>
      <c r="J85"/>
      <c r="K85"/>
      <c r="R85">
        <f t="shared" si="5"/>
        <v>-41.326021631261767</v>
      </c>
      <c r="S85">
        <f t="shared" si="6"/>
        <v>-65.318850247661771</v>
      </c>
      <c r="U85">
        <f t="shared" si="7"/>
        <v>31.673978368738233</v>
      </c>
      <c r="V85">
        <f t="shared" si="8"/>
        <v>0</v>
      </c>
      <c r="W85">
        <f t="shared" si="9"/>
        <v>23.673978368738233</v>
      </c>
      <c r="X85">
        <f t="shared" si="10"/>
        <v>0</v>
      </c>
      <c r="Y85">
        <f t="shared" si="11"/>
        <v>18.673978368738233</v>
      </c>
      <c r="Z85">
        <f t="shared" si="12"/>
        <v>0</v>
      </c>
      <c r="AA85">
        <f t="shared" si="13"/>
        <v>11.673978368738233</v>
      </c>
      <c r="AB85">
        <f t="shared" si="14"/>
        <v>0</v>
      </c>
      <c r="AC85">
        <f t="shared" si="29"/>
        <v>980</v>
      </c>
      <c r="AE85">
        <f t="shared" si="15"/>
        <v>-41.326021631261767</v>
      </c>
      <c r="AF85">
        <f t="shared" si="16"/>
        <v>-65.318850247661771</v>
      </c>
      <c r="AH85">
        <f t="shared" si="17"/>
        <v>7.6811497523382286</v>
      </c>
      <c r="AI85">
        <f t="shared" si="18"/>
        <v>0</v>
      </c>
      <c r="AJ85">
        <f t="shared" si="19"/>
        <v>-0.31885024766177139</v>
      </c>
      <c r="AK85">
        <f t="shared" si="20"/>
        <v>1</v>
      </c>
      <c r="AL85">
        <f t="shared" si="21"/>
        <v>-5.3188502476617714</v>
      </c>
      <c r="AM85">
        <f t="shared" si="22"/>
        <v>1</v>
      </c>
      <c r="AN85">
        <f t="shared" si="23"/>
        <v>-12.318850247661771</v>
      </c>
      <c r="AO85">
        <f t="shared" si="24"/>
        <v>1</v>
      </c>
      <c r="AP85">
        <f t="shared" si="25"/>
        <v>980</v>
      </c>
    </row>
    <row r="86" spans="1:42" ht="14.4" x14ac:dyDescent="0.3">
      <c r="A86" s="1">
        <f t="shared" si="26"/>
        <v>128.68150011741187</v>
      </c>
      <c r="B86" s="1">
        <f t="shared" si="27"/>
        <v>137.68150011741187</v>
      </c>
      <c r="C86" s="1">
        <v>1000</v>
      </c>
      <c r="D86" s="1">
        <f t="shared" si="4"/>
        <v>-41.681500117411872</v>
      </c>
      <c r="E86">
        <f t="shared" si="28"/>
        <v>-66.163978297411873</v>
      </c>
      <c r="F86" s="1">
        <v>-73</v>
      </c>
      <c r="G86" s="1">
        <v>-65</v>
      </c>
      <c r="H86" s="1">
        <v>-60</v>
      </c>
      <c r="I86" s="1">
        <v>-53</v>
      </c>
      <c r="J86"/>
      <c r="K86"/>
      <c r="R86">
        <f t="shared" si="5"/>
        <v>-41.681500117411872</v>
      </c>
      <c r="S86">
        <f t="shared" si="6"/>
        <v>-66.163978297411873</v>
      </c>
      <c r="U86">
        <f t="shared" si="7"/>
        <v>31.318499882588128</v>
      </c>
      <c r="V86">
        <f t="shared" si="8"/>
        <v>0</v>
      </c>
      <c r="W86">
        <f t="shared" si="9"/>
        <v>23.318499882588128</v>
      </c>
      <c r="X86">
        <f t="shared" si="10"/>
        <v>0</v>
      </c>
      <c r="Y86">
        <f t="shared" si="11"/>
        <v>18.318499882588128</v>
      </c>
      <c r="Z86">
        <f t="shared" si="12"/>
        <v>0</v>
      </c>
      <c r="AA86">
        <f t="shared" si="13"/>
        <v>11.318499882588128</v>
      </c>
      <c r="AB86">
        <f t="shared" si="14"/>
        <v>0</v>
      </c>
      <c r="AC86">
        <f t="shared" si="29"/>
        <v>1000</v>
      </c>
      <c r="AE86">
        <f t="shared" si="15"/>
        <v>-41.681500117411872</v>
      </c>
      <c r="AF86">
        <f t="shared" si="16"/>
        <v>-66.163978297411873</v>
      </c>
      <c r="AH86">
        <f t="shared" si="17"/>
        <v>6.8360217025881269</v>
      </c>
      <c r="AI86">
        <f t="shared" si="18"/>
        <v>0</v>
      </c>
      <c r="AJ86">
        <f t="shared" si="19"/>
        <v>-1.1639782974118731</v>
      </c>
      <c r="AK86">
        <f t="shared" si="20"/>
        <v>1</v>
      </c>
      <c r="AL86">
        <f t="shared" si="21"/>
        <v>-6.1639782974118731</v>
      </c>
      <c r="AM86">
        <f t="shared" si="22"/>
        <v>1</v>
      </c>
      <c r="AN86">
        <f t="shared" si="23"/>
        <v>-13.163978297411873</v>
      </c>
      <c r="AO86">
        <f t="shared" si="24"/>
        <v>1</v>
      </c>
      <c r="AP86">
        <f t="shared" si="25"/>
        <v>1000</v>
      </c>
    </row>
    <row r="87" spans="1:42" ht="14.4" x14ac:dyDescent="0.3">
      <c r="A87" s="1">
        <f t="shared" si="26"/>
        <v>128.85350355265024</v>
      </c>
      <c r="B87" s="1">
        <f t="shared" si="27"/>
        <v>138.03350355265025</v>
      </c>
      <c r="C87" s="1">
        <v>1020</v>
      </c>
      <c r="D87" s="1">
        <f t="shared" si="4"/>
        <v>-42.033503552650245</v>
      </c>
      <c r="E87">
        <f t="shared" si="28"/>
        <v>-67.005631296250243</v>
      </c>
      <c r="F87" s="1">
        <v>-73</v>
      </c>
      <c r="G87" s="1">
        <v>-65</v>
      </c>
      <c r="H87" s="1">
        <v>-60</v>
      </c>
      <c r="I87" s="1">
        <v>-53</v>
      </c>
      <c r="J87"/>
      <c r="K87"/>
      <c r="R87">
        <f t="shared" si="5"/>
        <v>-42.033503552650245</v>
      </c>
      <c r="S87">
        <f t="shared" si="6"/>
        <v>-67.005631296250243</v>
      </c>
      <c r="U87">
        <f t="shared" si="7"/>
        <v>30.966496447349755</v>
      </c>
      <c r="V87">
        <f t="shared" si="8"/>
        <v>0</v>
      </c>
      <c r="W87">
        <f t="shared" si="9"/>
        <v>22.966496447349755</v>
      </c>
      <c r="X87">
        <f t="shared" si="10"/>
        <v>0</v>
      </c>
      <c r="Y87">
        <f t="shared" si="11"/>
        <v>17.966496447349755</v>
      </c>
      <c r="Z87">
        <f t="shared" si="12"/>
        <v>0</v>
      </c>
      <c r="AA87">
        <f t="shared" si="13"/>
        <v>10.966496447349755</v>
      </c>
      <c r="AB87">
        <f t="shared" si="14"/>
        <v>0</v>
      </c>
      <c r="AC87">
        <f t="shared" si="29"/>
        <v>1020</v>
      </c>
      <c r="AE87">
        <f t="shared" si="15"/>
        <v>-42.033503552650245</v>
      </c>
      <c r="AF87">
        <f t="shared" si="16"/>
        <v>-67.005631296250243</v>
      </c>
      <c r="AH87">
        <f t="shared" si="17"/>
        <v>5.9943687037497568</v>
      </c>
      <c r="AI87">
        <f t="shared" si="18"/>
        <v>0</v>
      </c>
      <c r="AJ87">
        <f t="shared" si="19"/>
        <v>-2.0056312962502432</v>
      </c>
      <c r="AK87">
        <f t="shared" si="20"/>
        <v>1</v>
      </c>
      <c r="AL87">
        <f t="shared" si="21"/>
        <v>-7.0056312962502432</v>
      </c>
      <c r="AM87">
        <f t="shared" si="22"/>
        <v>1</v>
      </c>
      <c r="AN87">
        <f t="shared" si="23"/>
        <v>-14.005631296250243</v>
      </c>
      <c r="AO87">
        <f t="shared" si="24"/>
        <v>1</v>
      </c>
      <c r="AP87">
        <f t="shared" si="25"/>
        <v>1020</v>
      </c>
    </row>
    <row r="88" spans="1:42" ht="14.4" x14ac:dyDescent="0.3">
      <c r="A88" s="1">
        <f t="shared" si="26"/>
        <v>129.02216690338747</v>
      </c>
      <c r="B88" s="1">
        <f t="shared" si="27"/>
        <v>138.38216690338749</v>
      </c>
      <c r="C88" s="1">
        <v>1040</v>
      </c>
      <c r="D88" s="1">
        <f t="shared" si="4"/>
        <v>-42.382166903387485</v>
      </c>
      <c r="E88">
        <f t="shared" si="28"/>
        <v>-67.84394421058748</v>
      </c>
      <c r="F88" s="1">
        <v>-73</v>
      </c>
      <c r="G88" s="1">
        <v>-65</v>
      </c>
      <c r="H88" s="1">
        <v>-60</v>
      </c>
      <c r="I88" s="1">
        <v>-53</v>
      </c>
      <c r="J88"/>
      <c r="K88"/>
      <c r="R88">
        <f t="shared" si="5"/>
        <v>-42.382166903387485</v>
      </c>
      <c r="S88">
        <f t="shared" si="6"/>
        <v>-67.84394421058748</v>
      </c>
      <c r="U88">
        <f t="shared" si="7"/>
        <v>30.617833096612515</v>
      </c>
      <c r="V88">
        <f t="shared" si="8"/>
        <v>0</v>
      </c>
      <c r="W88">
        <f t="shared" si="9"/>
        <v>22.617833096612515</v>
      </c>
      <c r="X88">
        <f t="shared" si="10"/>
        <v>0</v>
      </c>
      <c r="Y88">
        <f t="shared" si="11"/>
        <v>17.617833096612515</v>
      </c>
      <c r="Z88">
        <f t="shared" si="12"/>
        <v>0</v>
      </c>
      <c r="AA88">
        <f t="shared" si="13"/>
        <v>10.617833096612515</v>
      </c>
      <c r="AB88">
        <f t="shared" si="14"/>
        <v>0</v>
      </c>
      <c r="AC88">
        <f t="shared" si="29"/>
        <v>1040</v>
      </c>
      <c r="AE88">
        <f t="shared" si="15"/>
        <v>-42.382166903387485</v>
      </c>
      <c r="AF88">
        <f t="shared" si="16"/>
        <v>-67.84394421058748</v>
      </c>
      <c r="AH88">
        <f t="shared" si="17"/>
        <v>5.1560557894125196</v>
      </c>
      <c r="AI88">
        <f t="shared" si="18"/>
        <v>0</v>
      </c>
      <c r="AJ88">
        <f t="shared" si="19"/>
        <v>-2.8439442105874804</v>
      </c>
      <c r="AK88">
        <f t="shared" si="20"/>
        <v>1</v>
      </c>
      <c r="AL88">
        <f t="shared" si="21"/>
        <v>-7.8439442105874804</v>
      </c>
      <c r="AM88">
        <f t="shared" si="22"/>
        <v>1</v>
      </c>
      <c r="AN88">
        <f t="shared" si="23"/>
        <v>-14.84394421058748</v>
      </c>
      <c r="AO88">
        <f t="shared" si="24"/>
        <v>1</v>
      </c>
      <c r="AP88">
        <f t="shared" si="25"/>
        <v>1040</v>
      </c>
    </row>
    <row r="89" spans="1:42" ht="14.4" x14ac:dyDescent="0.3">
      <c r="A89" s="1">
        <f t="shared" si="26"/>
        <v>129.18761742270726</v>
      </c>
      <c r="B89" s="1">
        <f t="shared" si="27"/>
        <v>138.72761742270725</v>
      </c>
      <c r="C89" s="1">
        <v>1060</v>
      </c>
      <c r="D89" s="1">
        <f t="shared" si="4"/>
        <v>-42.727617422707254</v>
      </c>
      <c r="E89">
        <f t="shared" si="28"/>
        <v>-68.679044293507246</v>
      </c>
      <c r="F89" s="1">
        <v>-73</v>
      </c>
      <c r="G89" s="1">
        <v>-65</v>
      </c>
      <c r="H89" s="1">
        <v>-60</v>
      </c>
      <c r="I89" s="1">
        <v>-53</v>
      </c>
      <c r="J89"/>
      <c r="K89"/>
      <c r="R89">
        <f t="shared" si="5"/>
        <v>-42.727617422707254</v>
      </c>
      <c r="S89">
        <f t="shared" si="6"/>
        <v>-68.679044293507246</v>
      </c>
      <c r="U89">
        <f t="shared" si="7"/>
        <v>30.272382577292746</v>
      </c>
      <c r="V89">
        <f t="shared" si="8"/>
        <v>0</v>
      </c>
      <c r="W89">
        <f t="shared" si="9"/>
        <v>22.272382577292746</v>
      </c>
      <c r="X89">
        <f t="shared" si="10"/>
        <v>0</v>
      </c>
      <c r="Y89">
        <f t="shared" si="11"/>
        <v>17.272382577292746</v>
      </c>
      <c r="Z89">
        <f t="shared" si="12"/>
        <v>0</v>
      </c>
      <c r="AA89">
        <f t="shared" si="13"/>
        <v>10.272382577292746</v>
      </c>
      <c r="AB89">
        <f t="shared" si="14"/>
        <v>0</v>
      </c>
      <c r="AC89">
        <f t="shared" si="29"/>
        <v>1060</v>
      </c>
      <c r="AE89">
        <f t="shared" si="15"/>
        <v>-42.727617422707254</v>
      </c>
      <c r="AF89">
        <f t="shared" si="16"/>
        <v>-68.679044293507246</v>
      </c>
      <c r="AH89">
        <f t="shared" si="17"/>
        <v>4.3209557064927537</v>
      </c>
      <c r="AI89">
        <f t="shared" si="18"/>
        <v>0</v>
      </c>
      <c r="AJ89">
        <f t="shared" si="19"/>
        <v>-3.6790442935072463</v>
      </c>
      <c r="AK89">
        <f t="shared" si="20"/>
        <v>1</v>
      </c>
      <c r="AL89">
        <f t="shared" si="21"/>
        <v>-8.6790442935072463</v>
      </c>
      <c r="AM89">
        <f t="shared" si="22"/>
        <v>1</v>
      </c>
      <c r="AN89">
        <f t="shared" si="23"/>
        <v>-15.679044293507246</v>
      </c>
      <c r="AO89">
        <f t="shared" si="24"/>
        <v>1</v>
      </c>
      <c r="AP89">
        <f t="shared" si="25"/>
        <v>1060</v>
      </c>
    </row>
    <row r="90" spans="1:42" ht="14.4" x14ac:dyDescent="0.3">
      <c r="A90" s="1">
        <f t="shared" si="26"/>
        <v>129.34997522715088</v>
      </c>
      <c r="B90" s="1">
        <f t="shared" si="27"/>
        <v>139.06997522715088</v>
      </c>
      <c r="C90" s="1">
        <v>1080</v>
      </c>
      <c r="D90" s="1">
        <f t="shared" si="4"/>
        <v>-43.069975227150877</v>
      </c>
      <c r="E90">
        <f t="shared" si="28"/>
        <v>-69.51105166155088</v>
      </c>
      <c r="F90" s="1">
        <v>-73</v>
      </c>
      <c r="G90" s="1">
        <v>-65</v>
      </c>
      <c r="H90" s="1">
        <v>-60</v>
      </c>
      <c r="I90" s="1">
        <v>-53</v>
      </c>
      <c r="J90"/>
      <c r="K90"/>
      <c r="R90">
        <f t="shared" si="5"/>
        <v>-43.069975227150877</v>
      </c>
      <c r="S90">
        <f t="shared" si="6"/>
        <v>-69.51105166155088</v>
      </c>
      <c r="U90">
        <f t="shared" si="7"/>
        <v>29.930024772849123</v>
      </c>
      <c r="V90">
        <f t="shared" si="8"/>
        <v>0</v>
      </c>
      <c r="W90">
        <f t="shared" si="9"/>
        <v>21.930024772849123</v>
      </c>
      <c r="X90">
        <f t="shared" si="10"/>
        <v>0</v>
      </c>
      <c r="Y90">
        <f t="shared" si="11"/>
        <v>16.930024772849123</v>
      </c>
      <c r="Z90">
        <f t="shared" si="12"/>
        <v>0</v>
      </c>
      <c r="AA90">
        <f t="shared" si="13"/>
        <v>9.9300247728491229</v>
      </c>
      <c r="AB90">
        <f t="shared" si="14"/>
        <v>0</v>
      </c>
      <c r="AC90">
        <f t="shared" si="29"/>
        <v>1080</v>
      </c>
      <c r="AE90">
        <f t="shared" si="15"/>
        <v>-43.069975227150877</v>
      </c>
      <c r="AF90">
        <f t="shared" si="16"/>
        <v>-69.51105166155088</v>
      </c>
      <c r="AH90">
        <f t="shared" si="17"/>
        <v>3.48894833844912</v>
      </c>
      <c r="AI90">
        <f t="shared" si="18"/>
        <v>0</v>
      </c>
      <c r="AJ90">
        <f t="shared" si="19"/>
        <v>-4.51105166155088</v>
      </c>
      <c r="AK90">
        <f t="shared" si="20"/>
        <v>1</v>
      </c>
      <c r="AL90">
        <f t="shared" si="21"/>
        <v>-9.51105166155088</v>
      </c>
      <c r="AM90">
        <f t="shared" si="22"/>
        <v>1</v>
      </c>
      <c r="AN90">
        <f t="shared" si="23"/>
        <v>-16.51105166155088</v>
      </c>
      <c r="AO90">
        <f t="shared" si="24"/>
        <v>1</v>
      </c>
      <c r="AP90">
        <f t="shared" si="25"/>
        <v>1080</v>
      </c>
    </row>
    <row r="91" spans="1:42" ht="14.4" x14ac:dyDescent="0.3">
      <c r="A91" s="1">
        <f t="shared" si="26"/>
        <v>129.50935382057639</v>
      </c>
      <c r="B91" s="1">
        <f t="shared" si="27"/>
        <v>139.4093538205764</v>
      </c>
      <c r="C91" s="1">
        <v>1100</v>
      </c>
      <c r="D91" s="1">
        <f t="shared" si="4"/>
        <v>-43.409353820576399</v>
      </c>
      <c r="E91">
        <f t="shared" si="28"/>
        <v>-70.340079818576399</v>
      </c>
      <c r="F91" s="1">
        <v>-73</v>
      </c>
      <c r="G91" s="1">
        <v>-65</v>
      </c>
      <c r="H91" s="1">
        <v>-60</v>
      </c>
      <c r="I91" s="1">
        <v>-53</v>
      </c>
      <c r="J91"/>
      <c r="K91"/>
      <c r="R91">
        <f t="shared" si="5"/>
        <v>-43.409353820576399</v>
      </c>
      <c r="S91">
        <f t="shared" si="6"/>
        <v>-70.340079818576399</v>
      </c>
      <c r="U91">
        <f t="shared" si="7"/>
        <v>29.590646179423601</v>
      </c>
      <c r="V91">
        <f t="shared" si="8"/>
        <v>0</v>
      </c>
      <c r="W91">
        <f t="shared" si="9"/>
        <v>21.590646179423601</v>
      </c>
      <c r="X91">
        <f t="shared" si="10"/>
        <v>0</v>
      </c>
      <c r="Y91">
        <f t="shared" si="11"/>
        <v>16.590646179423601</v>
      </c>
      <c r="Z91">
        <f t="shared" si="12"/>
        <v>0</v>
      </c>
      <c r="AA91">
        <f t="shared" si="13"/>
        <v>9.5906461794236009</v>
      </c>
      <c r="AB91">
        <f t="shared" si="14"/>
        <v>0</v>
      </c>
      <c r="AC91">
        <f t="shared" si="29"/>
        <v>1100</v>
      </c>
      <c r="AE91">
        <f t="shared" si="15"/>
        <v>-43.409353820576399</v>
      </c>
      <c r="AF91">
        <f t="shared" si="16"/>
        <v>-70.340079818576399</v>
      </c>
      <c r="AH91">
        <f t="shared" si="17"/>
        <v>2.6599201814236011</v>
      </c>
      <c r="AI91">
        <f t="shared" si="18"/>
        <v>0</v>
      </c>
      <c r="AJ91">
        <f t="shared" si="19"/>
        <v>-5.3400798185763989</v>
      </c>
      <c r="AK91">
        <f t="shared" si="20"/>
        <v>1</v>
      </c>
      <c r="AL91">
        <f t="shared" si="21"/>
        <v>-10.340079818576399</v>
      </c>
      <c r="AM91">
        <f t="shared" si="22"/>
        <v>1</v>
      </c>
      <c r="AN91">
        <f t="shared" si="23"/>
        <v>-17.340079818576399</v>
      </c>
      <c r="AO91">
        <f t="shared" si="24"/>
        <v>1</v>
      </c>
      <c r="AP91">
        <f t="shared" si="25"/>
        <v>1100</v>
      </c>
    </row>
    <row r="92" spans="1:42" ht="14.4" x14ac:dyDescent="0.3">
      <c r="A92" s="1">
        <f t="shared" si="26"/>
        <v>129.66586057081551</v>
      </c>
      <c r="B92" s="1">
        <f t="shared" si="27"/>
        <v>139.74586057081552</v>
      </c>
      <c r="C92" s="1">
        <v>1120</v>
      </c>
      <c r="D92" s="1">
        <f t="shared" si="4"/>
        <v>-43.745860570815523</v>
      </c>
      <c r="E92">
        <f t="shared" si="28"/>
        <v>-71.16623613241552</v>
      </c>
      <c r="F92" s="1">
        <v>-73</v>
      </c>
      <c r="G92" s="1">
        <v>-65</v>
      </c>
      <c r="H92" s="1">
        <v>-60</v>
      </c>
      <c r="I92" s="1">
        <v>-53</v>
      </c>
      <c r="J92"/>
      <c r="K92"/>
      <c r="R92">
        <f t="shared" si="5"/>
        <v>-43.745860570815523</v>
      </c>
      <c r="S92">
        <f t="shared" si="6"/>
        <v>-71.16623613241552</v>
      </c>
      <c r="U92">
        <f t="shared" si="7"/>
        <v>29.254139429184477</v>
      </c>
      <c r="V92">
        <f t="shared" si="8"/>
        <v>0</v>
      </c>
      <c r="W92">
        <f t="shared" si="9"/>
        <v>21.254139429184477</v>
      </c>
      <c r="X92">
        <f t="shared" si="10"/>
        <v>0</v>
      </c>
      <c r="Y92">
        <f t="shared" si="11"/>
        <v>16.254139429184477</v>
      </c>
      <c r="Z92">
        <f t="shared" si="12"/>
        <v>0</v>
      </c>
      <c r="AA92">
        <f t="shared" si="13"/>
        <v>9.2541394291844767</v>
      </c>
      <c r="AB92">
        <f t="shared" si="14"/>
        <v>0</v>
      </c>
      <c r="AC92">
        <f t="shared" si="29"/>
        <v>1120</v>
      </c>
      <c r="AE92">
        <f t="shared" si="15"/>
        <v>-43.745860570815523</v>
      </c>
      <c r="AF92">
        <f t="shared" si="16"/>
        <v>-71.16623613241552</v>
      </c>
      <c r="AH92">
        <f t="shared" si="17"/>
        <v>1.8337638675844801</v>
      </c>
      <c r="AI92">
        <f t="shared" si="18"/>
        <v>0</v>
      </c>
      <c r="AJ92">
        <f t="shared" si="19"/>
        <v>-6.1662361324155199</v>
      </c>
      <c r="AK92">
        <f t="shared" si="20"/>
        <v>1</v>
      </c>
      <c r="AL92">
        <f t="shared" si="21"/>
        <v>-11.16623613241552</v>
      </c>
      <c r="AM92">
        <f t="shared" si="22"/>
        <v>1</v>
      </c>
      <c r="AN92">
        <f t="shared" si="23"/>
        <v>-18.16623613241552</v>
      </c>
      <c r="AO92">
        <f t="shared" si="24"/>
        <v>1</v>
      </c>
      <c r="AP92">
        <f t="shared" si="25"/>
        <v>1120</v>
      </c>
    </row>
    <row r="93" spans="1:42" ht="14.4" x14ac:dyDescent="0.3">
      <c r="A93" s="1">
        <f t="shared" si="26"/>
        <v>129.81959714414131</v>
      </c>
      <c r="B93" s="1">
        <f t="shared" si="27"/>
        <v>140.0795971441413</v>
      </c>
      <c r="C93" s="1">
        <v>1140</v>
      </c>
      <c r="D93" s="1">
        <f t="shared" si="4"/>
        <v>-44.079597144141303</v>
      </c>
      <c r="E93">
        <f t="shared" si="28"/>
        <v>-71.989622269341311</v>
      </c>
      <c r="F93" s="1">
        <v>-73</v>
      </c>
      <c r="G93" s="1">
        <v>-65</v>
      </c>
      <c r="H93" s="1">
        <v>-60</v>
      </c>
      <c r="I93" s="1">
        <v>-53</v>
      </c>
      <c r="J93"/>
      <c r="K93"/>
      <c r="R93">
        <f t="shared" si="5"/>
        <v>-44.079597144141303</v>
      </c>
      <c r="S93">
        <f t="shared" si="6"/>
        <v>-71.989622269341311</v>
      </c>
      <c r="U93">
        <f t="shared" si="7"/>
        <v>28.920402855858697</v>
      </c>
      <c r="V93">
        <f t="shared" si="8"/>
        <v>0</v>
      </c>
      <c r="W93">
        <f t="shared" si="9"/>
        <v>20.920402855858697</v>
      </c>
      <c r="X93">
        <f t="shared" si="10"/>
        <v>0</v>
      </c>
      <c r="Y93">
        <f t="shared" si="11"/>
        <v>15.920402855858697</v>
      </c>
      <c r="Z93">
        <f t="shared" si="12"/>
        <v>0</v>
      </c>
      <c r="AA93">
        <f t="shared" si="13"/>
        <v>8.920402855858697</v>
      </c>
      <c r="AB93">
        <f t="shared" si="14"/>
        <v>0</v>
      </c>
      <c r="AC93">
        <f t="shared" si="29"/>
        <v>1140</v>
      </c>
      <c r="AE93">
        <f t="shared" si="15"/>
        <v>-44.079597144141303</v>
      </c>
      <c r="AF93">
        <f t="shared" si="16"/>
        <v>-71.989622269341311</v>
      </c>
      <c r="AH93">
        <f t="shared" si="17"/>
        <v>1.0103777306586892</v>
      </c>
      <c r="AI93">
        <f t="shared" si="18"/>
        <v>0</v>
      </c>
      <c r="AJ93">
        <f t="shared" si="19"/>
        <v>-6.9896222693413108</v>
      </c>
      <c r="AK93">
        <f t="shared" si="20"/>
        <v>1</v>
      </c>
      <c r="AL93">
        <f t="shared" si="21"/>
        <v>-11.989622269341311</v>
      </c>
      <c r="AM93">
        <f t="shared" si="22"/>
        <v>1</v>
      </c>
      <c r="AN93">
        <f t="shared" si="23"/>
        <v>-18.989622269341311</v>
      </c>
      <c r="AO93">
        <f t="shared" si="24"/>
        <v>1</v>
      </c>
      <c r="AP93">
        <f t="shared" si="25"/>
        <v>1140</v>
      </c>
    </row>
    <row r="94" spans="1:42" ht="14.4" x14ac:dyDescent="0.3">
      <c r="A94" s="1">
        <f t="shared" si="26"/>
        <v>129.97065990195023</v>
      </c>
      <c r="B94" s="1">
        <f t="shared" si="27"/>
        <v>140.41065990195023</v>
      </c>
      <c r="C94" s="1">
        <v>1160</v>
      </c>
      <c r="D94" s="1">
        <f t="shared" si="4"/>
        <v>-44.410659901950226</v>
      </c>
      <c r="E94">
        <f t="shared" si="28"/>
        <v>-72.81033459075023</v>
      </c>
      <c r="F94" s="1">
        <v>-73</v>
      </c>
      <c r="G94" s="1">
        <v>-65</v>
      </c>
      <c r="H94" s="1">
        <v>-60</v>
      </c>
      <c r="I94" s="1">
        <v>-53</v>
      </c>
      <c r="J94"/>
      <c r="K94"/>
      <c r="R94">
        <f t="shared" si="5"/>
        <v>-44.410659901950226</v>
      </c>
      <c r="S94">
        <f t="shared" si="6"/>
        <v>-72.81033459075023</v>
      </c>
      <c r="U94">
        <f t="shared" si="7"/>
        <v>28.589340098049774</v>
      </c>
      <c r="V94">
        <f t="shared" si="8"/>
        <v>0</v>
      </c>
      <c r="W94">
        <f t="shared" si="9"/>
        <v>20.589340098049774</v>
      </c>
      <c r="X94">
        <f t="shared" si="10"/>
        <v>0</v>
      </c>
      <c r="Y94">
        <f t="shared" si="11"/>
        <v>15.589340098049774</v>
      </c>
      <c r="Z94">
        <f t="shared" si="12"/>
        <v>0</v>
      </c>
      <c r="AA94">
        <f t="shared" si="13"/>
        <v>8.5893400980497745</v>
      </c>
      <c r="AB94">
        <f t="shared" si="14"/>
        <v>0</v>
      </c>
      <c r="AC94">
        <f t="shared" si="29"/>
        <v>1160</v>
      </c>
      <c r="AE94">
        <f t="shared" si="15"/>
        <v>-44.410659901950226</v>
      </c>
      <c r="AF94">
        <f t="shared" si="16"/>
        <v>-72.81033459075023</v>
      </c>
      <c r="AH94">
        <f t="shared" si="17"/>
        <v>0.18966540924976982</v>
      </c>
      <c r="AI94">
        <f t="shared" si="18"/>
        <v>0</v>
      </c>
      <c r="AJ94">
        <f t="shared" si="19"/>
        <v>-7.8103345907502302</v>
      </c>
      <c r="AK94">
        <f t="shared" si="20"/>
        <v>1</v>
      </c>
      <c r="AL94">
        <f t="shared" si="21"/>
        <v>-12.81033459075023</v>
      </c>
      <c r="AM94">
        <f t="shared" si="22"/>
        <v>1</v>
      </c>
      <c r="AN94">
        <f t="shared" si="23"/>
        <v>-19.81033459075023</v>
      </c>
      <c r="AO94">
        <f t="shared" si="24"/>
        <v>1</v>
      </c>
      <c r="AP94">
        <f t="shared" si="25"/>
        <v>1160</v>
      </c>
    </row>
    <row r="95" spans="1:42" ht="14.4" x14ac:dyDescent="0.3">
      <c r="A95" s="1">
        <f t="shared" si="26"/>
        <v>130.11914026353438</v>
      </c>
      <c r="B95" s="1">
        <f t="shared" si="27"/>
        <v>140.73914026353438</v>
      </c>
      <c r="C95" s="1">
        <v>1180</v>
      </c>
      <c r="D95" s="1">
        <f t="shared" si="4"/>
        <v>-44.739140263534381</v>
      </c>
      <c r="E95">
        <f t="shared" si="28"/>
        <v>-73.628464515934382</v>
      </c>
      <c r="F95" s="1">
        <v>-73</v>
      </c>
      <c r="G95" s="1">
        <v>-65</v>
      </c>
      <c r="H95" s="1">
        <v>-60</v>
      </c>
      <c r="I95" s="1">
        <v>-53</v>
      </c>
      <c r="J95"/>
      <c r="K95"/>
      <c r="R95">
        <f t="shared" si="5"/>
        <v>-44.739140263534381</v>
      </c>
      <c r="S95">
        <f t="shared" si="6"/>
        <v>-73.628464515934382</v>
      </c>
      <c r="U95">
        <f t="shared" si="7"/>
        <v>28.260859736465619</v>
      </c>
      <c r="V95">
        <f t="shared" si="8"/>
        <v>0</v>
      </c>
      <c r="W95">
        <f t="shared" si="9"/>
        <v>20.260859736465619</v>
      </c>
      <c r="X95">
        <f t="shared" si="10"/>
        <v>0</v>
      </c>
      <c r="Y95">
        <f t="shared" si="11"/>
        <v>15.260859736465619</v>
      </c>
      <c r="Z95">
        <f t="shared" si="12"/>
        <v>0</v>
      </c>
      <c r="AA95">
        <f t="shared" si="13"/>
        <v>8.2608597364656191</v>
      </c>
      <c r="AB95">
        <f t="shared" si="14"/>
        <v>0</v>
      </c>
      <c r="AC95">
        <f t="shared" si="29"/>
        <v>1180</v>
      </c>
      <c r="AE95">
        <f t="shared" si="15"/>
        <v>-44.739140263534381</v>
      </c>
      <c r="AF95">
        <f t="shared" si="16"/>
        <v>-73.628464515934382</v>
      </c>
      <c r="AH95">
        <f t="shared" si="17"/>
        <v>-0.62846451593438246</v>
      </c>
      <c r="AI95">
        <f t="shared" si="18"/>
        <v>1</v>
      </c>
      <c r="AJ95">
        <f t="shared" si="19"/>
        <v>-8.6284645159343825</v>
      </c>
      <c r="AK95">
        <f t="shared" si="20"/>
        <v>1</v>
      </c>
      <c r="AL95">
        <f t="shared" si="21"/>
        <v>-13.628464515934382</v>
      </c>
      <c r="AM95">
        <f t="shared" si="22"/>
        <v>1</v>
      </c>
      <c r="AN95">
        <f t="shared" si="23"/>
        <v>-20.628464515934382</v>
      </c>
      <c r="AO95">
        <f t="shared" si="24"/>
        <v>1</v>
      </c>
      <c r="AP95">
        <f t="shared" si="25"/>
        <v>1180</v>
      </c>
    </row>
    <row r="96" spans="1:42" ht="14.4" x14ac:dyDescent="0.3">
      <c r="A96" s="1">
        <f t="shared" si="26"/>
        <v>130.26512503836437</v>
      </c>
      <c r="B96" s="1">
        <f t="shared" si="27"/>
        <v>141.06512503836439</v>
      </c>
      <c r="C96" s="1">
        <v>1200</v>
      </c>
      <c r="D96" s="1">
        <f t="shared" si="4"/>
        <v>-45.065125038364386</v>
      </c>
      <c r="E96">
        <f t="shared" si="28"/>
        <v>-74.444098854364384</v>
      </c>
      <c r="F96" s="1">
        <v>-73</v>
      </c>
      <c r="G96" s="1">
        <v>-65</v>
      </c>
      <c r="H96" s="1">
        <v>-60</v>
      </c>
      <c r="I96" s="1">
        <v>-53</v>
      </c>
      <c r="J96"/>
      <c r="K96"/>
      <c r="R96">
        <f t="shared" si="5"/>
        <v>-45.065125038364386</v>
      </c>
      <c r="S96">
        <f t="shared" si="6"/>
        <v>-74.444098854364384</v>
      </c>
      <c r="U96">
        <f t="shared" si="7"/>
        <v>27.934874961635614</v>
      </c>
      <c r="V96">
        <f t="shared" si="8"/>
        <v>0</v>
      </c>
      <c r="W96">
        <f t="shared" si="9"/>
        <v>19.934874961635614</v>
      </c>
      <c r="X96">
        <f t="shared" si="10"/>
        <v>0</v>
      </c>
      <c r="Y96">
        <f t="shared" si="11"/>
        <v>14.934874961635614</v>
      </c>
      <c r="Z96">
        <f t="shared" si="12"/>
        <v>0</v>
      </c>
      <c r="AA96">
        <f t="shared" si="13"/>
        <v>7.9348749616356145</v>
      </c>
      <c r="AB96">
        <f t="shared" si="14"/>
        <v>0</v>
      </c>
      <c r="AC96">
        <f t="shared" si="29"/>
        <v>1200</v>
      </c>
      <c r="AE96">
        <f t="shared" si="15"/>
        <v>-45.065125038364386</v>
      </c>
      <c r="AF96">
        <f t="shared" si="16"/>
        <v>-74.444098854364384</v>
      </c>
      <c r="AH96">
        <f t="shared" si="17"/>
        <v>-1.444098854364384</v>
      </c>
      <c r="AI96">
        <f t="shared" si="18"/>
        <v>1</v>
      </c>
      <c r="AJ96">
        <f t="shared" si="19"/>
        <v>-9.444098854364384</v>
      </c>
      <c r="AK96">
        <f t="shared" si="20"/>
        <v>1</v>
      </c>
      <c r="AL96">
        <f t="shared" si="21"/>
        <v>-14.444098854364384</v>
      </c>
      <c r="AM96">
        <f t="shared" si="22"/>
        <v>1</v>
      </c>
      <c r="AN96">
        <f t="shared" si="23"/>
        <v>-21.444098854364384</v>
      </c>
      <c r="AO96">
        <f t="shared" si="24"/>
        <v>1</v>
      </c>
      <c r="AP96">
        <f t="shared" si="25"/>
        <v>1200</v>
      </c>
    </row>
    <row r="97" spans="1:42" ht="14.4" x14ac:dyDescent="0.3">
      <c r="A97" s="1">
        <f t="shared" si="26"/>
        <v>130.40869673090685</v>
      </c>
      <c r="B97" s="1">
        <f t="shared" si="27"/>
        <v>141.38869673090684</v>
      </c>
      <c r="C97" s="1">
        <v>1220</v>
      </c>
      <c r="D97" s="1">
        <f t="shared" si="4"/>
        <v>-45.388696730906844</v>
      </c>
      <c r="E97">
        <f t="shared" si="28"/>
        <v>-75.257320110506839</v>
      </c>
      <c r="F97" s="1">
        <v>-73</v>
      </c>
      <c r="G97" s="1">
        <v>-65</v>
      </c>
      <c r="H97" s="1">
        <v>-60</v>
      </c>
      <c r="I97" s="1">
        <v>-53</v>
      </c>
      <c r="J97"/>
      <c r="K97"/>
      <c r="R97">
        <f t="shared" si="5"/>
        <v>-45.388696730906844</v>
      </c>
      <c r="S97">
        <f t="shared" si="6"/>
        <v>-75.257320110506839</v>
      </c>
      <c r="U97">
        <f t="shared" si="7"/>
        <v>27.611303269093156</v>
      </c>
      <c r="V97">
        <f t="shared" si="8"/>
        <v>0</v>
      </c>
      <c r="W97">
        <f t="shared" si="9"/>
        <v>19.611303269093156</v>
      </c>
      <c r="X97">
        <f t="shared" si="10"/>
        <v>0</v>
      </c>
      <c r="Y97">
        <f t="shared" si="11"/>
        <v>14.611303269093156</v>
      </c>
      <c r="Z97">
        <f t="shared" si="12"/>
        <v>0</v>
      </c>
      <c r="AA97">
        <f t="shared" si="13"/>
        <v>7.6113032690931561</v>
      </c>
      <c r="AB97">
        <f t="shared" si="14"/>
        <v>0</v>
      </c>
      <c r="AC97">
        <f t="shared" si="29"/>
        <v>1220</v>
      </c>
      <c r="AE97">
        <f t="shared" si="15"/>
        <v>-45.388696730906844</v>
      </c>
      <c r="AF97">
        <f t="shared" si="16"/>
        <v>-75.257320110506839</v>
      </c>
      <c r="AH97">
        <f t="shared" si="17"/>
        <v>-2.2573201105068392</v>
      </c>
      <c r="AI97">
        <f t="shared" si="18"/>
        <v>1</v>
      </c>
      <c r="AJ97">
        <f t="shared" si="19"/>
        <v>-10.257320110506839</v>
      </c>
      <c r="AK97">
        <f t="shared" si="20"/>
        <v>1</v>
      </c>
      <c r="AL97">
        <f t="shared" si="21"/>
        <v>-15.257320110506839</v>
      </c>
      <c r="AM97">
        <f t="shared" si="22"/>
        <v>1</v>
      </c>
      <c r="AN97">
        <f t="shared" si="23"/>
        <v>-22.257320110506839</v>
      </c>
      <c r="AO97">
        <f t="shared" si="24"/>
        <v>1</v>
      </c>
      <c r="AP97">
        <f t="shared" si="25"/>
        <v>1220</v>
      </c>
    </row>
    <row r="98" spans="1:42" ht="14.4" x14ac:dyDescent="0.3">
      <c r="A98" s="1">
        <f t="shared" si="26"/>
        <v>130.54993382065658</v>
      </c>
      <c r="B98" s="1">
        <f t="shared" si="27"/>
        <v>141.70993382065657</v>
      </c>
      <c r="C98" s="1">
        <v>1240</v>
      </c>
      <c r="D98" s="1">
        <f t="shared" si="4"/>
        <v>-45.709933820656573</v>
      </c>
      <c r="E98">
        <f t="shared" si="28"/>
        <v>-76.06820676385658</v>
      </c>
      <c r="F98" s="1">
        <v>-73</v>
      </c>
      <c r="G98" s="1">
        <v>-65</v>
      </c>
      <c r="H98" s="1">
        <v>-60</v>
      </c>
      <c r="I98" s="1">
        <v>-53</v>
      </c>
      <c r="J98"/>
      <c r="K98"/>
      <c r="R98">
        <f t="shared" si="5"/>
        <v>-45.709933820656573</v>
      </c>
      <c r="S98">
        <f t="shared" si="6"/>
        <v>-76.06820676385658</v>
      </c>
      <c r="U98">
        <f t="shared" si="7"/>
        <v>27.290066179343427</v>
      </c>
      <c r="V98">
        <f t="shared" si="8"/>
        <v>0</v>
      </c>
      <c r="W98">
        <f t="shared" si="9"/>
        <v>19.290066179343427</v>
      </c>
      <c r="X98">
        <f t="shared" si="10"/>
        <v>0</v>
      </c>
      <c r="Y98">
        <f t="shared" si="11"/>
        <v>14.290066179343427</v>
      </c>
      <c r="Z98">
        <f t="shared" si="12"/>
        <v>0</v>
      </c>
      <c r="AA98">
        <f t="shared" si="13"/>
        <v>7.2900661793434267</v>
      </c>
      <c r="AB98">
        <f t="shared" si="14"/>
        <v>0</v>
      </c>
      <c r="AC98">
        <f t="shared" si="29"/>
        <v>1240</v>
      </c>
      <c r="AE98">
        <f t="shared" si="15"/>
        <v>-45.709933820656573</v>
      </c>
      <c r="AF98">
        <f t="shared" si="16"/>
        <v>-76.06820676385658</v>
      </c>
      <c r="AH98">
        <f t="shared" si="17"/>
        <v>-3.0682067638565798</v>
      </c>
      <c r="AI98">
        <f t="shared" si="18"/>
        <v>1</v>
      </c>
      <c r="AJ98">
        <f t="shared" si="19"/>
        <v>-11.06820676385658</v>
      </c>
      <c r="AK98">
        <f t="shared" si="20"/>
        <v>1</v>
      </c>
      <c r="AL98">
        <f t="shared" si="21"/>
        <v>-16.06820676385658</v>
      </c>
      <c r="AM98">
        <f t="shared" si="22"/>
        <v>1</v>
      </c>
      <c r="AN98">
        <f t="shared" si="23"/>
        <v>-23.06820676385658</v>
      </c>
      <c r="AO98">
        <f t="shared" si="24"/>
        <v>1</v>
      </c>
      <c r="AP98">
        <f t="shared" si="25"/>
        <v>1240</v>
      </c>
    </row>
    <row r="99" spans="1:42" ht="14.4" x14ac:dyDescent="0.3">
      <c r="A99" s="1">
        <f t="shared" si="26"/>
        <v>130.68891101976311</v>
      </c>
      <c r="B99" s="1">
        <f t="shared" si="27"/>
        <v>142.02891101976311</v>
      </c>
      <c r="C99" s="1">
        <v>1260</v>
      </c>
      <c r="D99" s="1">
        <f t="shared" si="4"/>
        <v>-46.028911019763115</v>
      </c>
      <c r="E99">
        <f t="shared" si="28"/>
        <v>-76.876833526563118</v>
      </c>
      <c r="F99" s="1">
        <v>-73</v>
      </c>
      <c r="G99" s="1">
        <v>-65</v>
      </c>
      <c r="H99" s="1">
        <v>-60</v>
      </c>
      <c r="I99" s="1">
        <v>-53</v>
      </c>
      <c r="J99"/>
      <c r="K99"/>
      <c r="R99">
        <f t="shared" si="5"/>
        <v>-46.028911019763115</v>
      </c>
      <c r="S99">
        <f t="shared" si="6"/>
        <v>-76.876833526563118</v>
      </c>
      <c r="U99">
        <f t="shared" si="7"/>
        <v>26.971088980236885</v>
      </c>
      <c r="V99">
        <f t="shared" si="8"/>
        <v>0</v>
      </c>
      <c r="W99">
        <f t="shared" si="9"/>
        <v>18.971088980236885</v>
      </c>
      <c r="X99">
        <f t="shared" si="10"/>
        <v>0</v>
      </c>
      <c r="Y99">
        <f t="shared" si="11"/>
        <v>13.971088980236885</v>
      </c>
      <c r="Z99">
        <f t="shared" si="12"/>
        <v>0</v>
      </c>
      <c r="AA99">
        <f t="shared" si="13"/>
        <v>6.9710889802368854</v>
      </c>
      <c r="AB99">
        <f t="shared" si="14"/>
        <v>0</v>
      </c>
      <c r="AC99">
        <f t="shared" si="29"/>
        <v>1260</v>
      </c>
      <c r="AE99">
        <f t="shared" si="15"/>
        <v>-46.028911019763115</v>
      </c>
      <c r="AF99">
        <f t="shared" si="16"/>
        <v>-76.876833526563118</v>
      </c>
      <c r="AH99">
        <f t="shared" si="17"/>
        <v>-3.876833526563118</v>
      </c>
      <c r="AI99">
        <f t="shared" si="18"/>
        <v>1</v>
      </c>
      <c r="AJ99">
        <f t="shared" si="19"/>
        <v>-11.876833526563118</v>
      </c>
      <c r="AK99">
        <f t="shared" si="20"/>
        <v>1</v>
      </c>
      <c r="AL99">
        <f t="shared" si="21"/>
        <v>-16.876833526563118</v>
      </c>
      <c r="AM99">
        <f t="shared" si="22"/>
        <v>1</v>
      </c>
      <c r="AN99">
        <f t="shared" si="23"/>
        <v>-23.876833526563118</v>
      </c>
      <c r="AO99">
        <f t="shared" si="24"/>
        <v>1</v>
      </c>
      <c r="AP99">
        <f t="shared" si="25"/>
        <v>1260</v>
      </c>
    </row>
    <row r="100" spans="1:42" ht="14.4" x14ac:dyDescent="0.3">
      <c r="A100" s="1">
        <f t="shared" si="26"/>
        <v>130.82569951036925</v>
      </c>
      <c r="B100" s="1">
        <f t="shared" si="27"/>
        <v>142.34569951036926</v>
      </c>
      <c r="C100" s="1">
        <v>1280</v>
      </c>
      <c r="D100" s="1">
        <f t="shared" si="4"/>
        <v>-46.345699510369258</v>
      </c>
      <c r="E100">
        <f t="shared" si="28"/>
        <v>-77.683271580769258</v>
      </c>
      <c r="F100" s="1">
        <v>-73</v>
      </c>
      <c r="G100" s="1">
        <v>-65</v>
      </c>
      <c r="H100" s="1">
        <v>-60</v>
      </c>
      <c r="I100" s="1">
        <v>-53</v>
      </c>
      <c r="J100"/>
      <c r="K100"/>
      <c r="R100">
        <f t="shared" si="5"/>
        <v>-46.345699510369258</v>
      </c>
      <c r="S100">
        <f t="shared" si="6"/>
        <v>-77.683271580769258</v>
      </c>
      <c r="U100">
        <f t="shared" si="7"/>
        <v>26.654300489630742</v>
      </c>
      <c r="V100">
        <f t="shared" si="8"/>
        <v>0</v>
      </c>
      <c r="W100">
        <f t="shared" si="9"/>
        <v>18.654300489630742</v>
      </c>
      <c r="X100">
        <f t="shared" si="10"/>
        <v>0</v>
      </c>
      <c r="Y100">
        <f t="shared" si="11"/>
        <v>13.654300489630742</v>
      </c>
      <c r="Z100">
        <f t="shared" si="12"/>
        <v>0</v>
      </c>
      <c r="AA100">
        <f t="shared" si="13"/>
        <v>6.6543004896307423</v>
      </c>
      <c r="AB100">
        <f t="shared" si="14"/>
        <v>0</v>
      </c>
      <c r="AC100">
        <f t="shared" si="29"/>
        <v>1280</v>
      </c>
      <c r="AE100">
        <f t="shared" si="15"/>
        <v>-46.345699510369258</v>
      </c>
      <c r="AF100">
        <f t="shared" si="16"/>
        <v>-77.683271580769258</v>
      </c>
      <c r="AH100">
        <f t="shared" si="17"/>
        <v>-4.683271580769258</v>
      </c>
      <c r="AI100">
        <f t="shared" si="18"/>
        <v>1</v>
      </c>
      <c r="AJ100">
        <f t="shared" si="19"/>
        <v>-12.683271580769258</v>
      </c>
      <c r="AK100">
        <f t="shared" si="20"/>
        <v>1</v>
      </c>
      <c r="AL100">
        <f t="shared" si="21"/>
        <v>-17.683271580769258</v>
      </c>
      <c r="AM100">
        <f t="shared" si="22"/>
        <v>1</v>
      </c>
      <c r="AN100">
        <f t="shared" si="23"/>
        <v>-24.683271580769258</v>
      </c>
      <c r="AO100">
        <f t="shared" si="24"/>
        <v>1</v>
      </c>
      <c r="AP100">
        <f t="shared" si="25"/>
        <v>1280</v>
      </c>
    </row>
    <row r="101" spans="1:42" ht="14.4" x14ac:dyDescent="0.3">
      <c r="A101" s="1">
        <f t="shared" ref="A101:A132" si="30">20*LOG10(C$34)+20*LOG10(C101/1000)+32.45</f>
        <v>130.9603671635486</v>
      </c>
      <c r="B101" s="1">
        <f t="shared" ref="B101:B132" si="31">A101+(C101*D$34)</f>
        <v>142.66036716354859</v>
      </c>
      <c r="C101" s="1">
        <v>1300</v>
      </c>
      <c r="D101" s="1">
        <f t="shared" si="4"/>
        <v>-46.660367163548585</v>
      </c>
      <c r="E101">
        <f t="shared" ref="E101:E132" si="32">D101-(E$34*C101)</f>
        <v>-78.487588797548582</v>
      </c>
      <c r="F101" s="1">
        <v>-73</v>
      </c>
      <c r="G101" s="1">
        <v>-65</v>
      </c>
      <c r="H101" s="1">
        <v>-60</v>
      </c>
      <c r="I101" s="1">
        <v>-53</v>
      </c>
      <c r="J101"/>
      <c r="K101"/>
      <c r="R101">
        <f t="shared" si="5"/>
        <v>-46.660367163548585</v>
      </c>
      <c r="S101">
        <f t="shared" si="6"/>
        <v>-78.487588797548582</v>
      </c>
      <c r="U101">
        <f t="shared" si="7"/>
        <v>26.339632836451415</v>
      </c>
      <c r="V101">
        <f t="shared" si="8"/>
        <v>0</v>
      </c>
      <c r="W101">
        <f t="shared" si="9"/>
        <v>18.339632836451415</v>
      </c>
      <c r="X101">
        <f t="shared" si="10"/>
        <v>0</v>
      </c>
      <c r="Y101">
        <f t="shared" si="11"/>
        <v>13.339632836451415</v>
      </c>
      <c r="Z101">
        <f t="shared" si="12"/>
        <v>0</v>
      </c>
      <c r="AA101">
        <f t="shared" si="13"/>
        <v>6.3396328364514147</v>
      </c>
      <c r="AB101">
        <f t="shared" si="14"/>
        <v>0</v>
      </c>
      <c r="AC101">
        <f t="shared" ref="AC101:AC132" si="33">C101</f>
        <v>1300</v>
      </c>
      <c r="AE101">
        <f t="shared" si="15"/>
        <v>-46.660367163548585</v>
      </c>
      <c r="AF101">
        <f t="shared" si="16"/>
        <v>-78.487588797548582</v>
      </c>
      <c r="AH101">
        <f t="shared" si="17"/>
        <v>-5.4875887975485824</v>
      </c>
      <c r="AI101">
        <f t="shared" si="18"/>
        <v>1</v>
      </c>
      <c r="AJ101">
        <f t="shared" si="19"/>
        <v>-13.487588797548582</v>
      </c>
      <c r="AK101">
        <f t="shared" si="20"/>
        <v>1</v>
      </c>
      <c r="AL101">
        <f t="shared" si="21"/>
        <v>-18.487588797548582</v>
      </c>
      <c r="AM101">
        <f t="shared" si="22"/>
        <v>1</v>
      </c>
      <c r="AN101">
        <f t="shared" si="23"/>
        <v>-25.487588797548582</v>
      </c>
      <c r="AO101">
        <f t="shared" si="24"/>
        <v>1</v>
      </c>
      <c r="AP101">
        <f t="shared" si="25"/>
        <v>1300</v>
      </c>
    </row>
    <row r="102" spans="1:42" ht="14.4" x14ac:dyDescent="0.3">
      <c r="A102" s="1">
        <f t="shared" si="30"/>
        <v>131.09297874152887</v>
      </c>
      <c r="B102" s="1">
        <f t="shared" si="31"/>
        <v>142.97297874152886</v>
      </c>
      <c r="C102" s="1">
        <v>1320</v>
      </c>
      <c r="D102" s="1">
        <f t="shared" ref="D102:D165" si="34">SUM(F$34:H$34)-B102-2</f>
        <v>-46.972978741528863</v>
      </c>
      <c r="E102">
        <f t="shared" si="32"/>
        <v>-79.289849939128857</v>
      </c>
      <c r="F102" s="1">
        <v>-73</v>
      </c>
      <c r="G102" s="1">
        <v>-65</v>
      </c>
      <c r="H102" s="1">
        <v>-60</v>
      </c>
      <c r="I102" s="1">
        <v>-53</v>
      </c>
      <c r="J102"/>
      <c r="K102"/>
      <c r="R102">
        <f t="shared" ref="R102:R165" si="35">D102</f>
        <v>-46.972978741528863</v>
      </c>
      <c r="S102">
        <f t="shared" ref="S102:S165" si="36">E102</f>
        <v>-79.289849939128857</v>
      </c>
      <c r="U102">
        <f t="shared" ref="U102:U165" si="37">R102-F102</f>
        <v>26.027021258471137</v>
      </c>
      <c r="V102">
        <f t="shared" ref="V102:V165" si="38">IF(U102&lt;0,1,0)</f>
        <v>0</v>
      </c>
      <c r="W102">
        <f t="shared" ref="W102:W165" si="39">R102-G102</f>
        <v>18.027021258471137</v>
      </c>
      <c r="X102">
        <f t="shared" ref="X102:X165" si="40">IF(W102&lt;0,1,0)</f>
        <v>0</v>
      </c>
      <c r="Y102">
        <f t="shared" ref="Y102:Y165" si="41">R102-H102</f>
        <v>13.027021258471137</v>
      </c>
      <c r="Z102">
        <f t="shared" ref="Z102:Z165" si="42">IF(Y102&lt;0,1,0)</f>
        <v>0</v>
      </c>
      <c r="AA102">
        <f t="shared" ref="AA102:AA165" si="43">R102-I102</f>
        <v>6.0270212584711373</v>
      </c>
      <c r="AB102">
        <f t="shared" ref="AB102:AB165" si="44">IF(AA102&lt;0,1,0)</f>
        <v>0</v>
      </c>
      <c r="AC102">
        <f t="shared" si="33"/>
        <v>1320</v>
      </c>
      <c r="AE102">
        <f t="shared" ref="AE102:AE165" si="45">R102</f>
        <v>-46.972978741528863</v>
      </c>
      <c r="AF102">
        <f t="shared" ref="AF102:AF165" si="46">S102</f>
        <v>-79.289849939128857</v>
      </c>
      <c r="AH102">
        <f t="shared" ref="AH102:AH165" si="47">AF102-F102</f>
        <v>-6.2898499391288567</v>
      </c>
      <c r="AI102">
        <f t="shared" ref="AI102:AI165" si="48">IF(AH102&lt;0,1,0)</f>
        <v>1</v>
      </c>
      <c r="AJ102">
        <f t="shared" ref="AJ102:AJ165" si="49">AF102-G102</f>
        <v>-14.289849939128857</v>
      </c>
      <c r="AK102">
        <f t="shared" ref="AK102:AK165" si="50">IF(AJ102&lt;0,1,0)</f>
        <v>1</v>
      </c>
      <c r="AL102">
        <f t="shared" ref="AL102:AL165" si="51">AF102-H102</f>
        <v>-19.289849939128857</v>
      </c>
      <c r="AM102">
        <f t="shared" ref="AM102:AM165" si="52">IF(AL102&lt;0,1,0)</f>
        <v>1</v>
      </c>
      <c r="AN102">
        <f t="shared" ref="AN102:AN165" si="53">AF102-I102</f>
        <v>-26.289849939128857</v>
      </c>
      <c r="AO102">
        <f t="shared" ref="AO102:AO165" si="54">IF(AN102&lt;0,1,0)</f>
        <v>1</v>
      </c>
      <c r="AP102">
        <f t="shared" ref="AP102:AP165" si="55">AC102</f>
        <v>1320</v>
      </c>
    </row>
    <row r="103" spans="1:42" ht="14.4" x14ac:dyDescent="0.3">
      <c r="A103" s="1">
        <f t="shared" si="30"/>
        <v>131.22359608470802</v>
      </c>
      <c r="B103" s="1">
        <f t="shared" si="31"/>
        <v>143.28359608470802</v>
      </c>
      <c r="C103" s="1">
        <v>1340</v>
      </c>
      <c r="D103" s="1">
        <f t="shared" si="34"/>
        <v>-47.283596084708023</v>
      </c>
      <c r="E103">
        <f t="shared" si="32"/>
        <v>-80.090116845908028</v>
      </c>
      <c r="F103" s="1">
        <v>-73</v>
      </c>
      <c r="G103" s="1">
        <v>-65</v>
      </c>
      <c r="H103" s="1">
        <v>-60</v>
      </c>
      <c r="I103" s="1">
        <v>-53</v>
      </c>
      <c r="J103"/>
      <c r="K103"/>
      <c r="R103">
        <f t="shared" si="35"/>
        <v>-47.283596084708023</v>
      </c>
      <c r="S103">
        <f t="shared" si="36"/>
        <v>-80.090116845908028</v>
      </c>
      <c r="U103">
        <f t="shared" si="37"/>
        <v>25.716403915291977</v>
      </c>
      <c r="V103">
        <f t="shared" si="38"/>
        <v>0</v>
      </c>
      <c r="W103">
        <f t="shared" si="39"/>
        <v>17.716403915291977</v>
      </c>
      <c r="X103">
        <f t="shared" si="40"/>
        <v>0</v>
      </c>
      <c r="Y103">
        <f t="shared" si="41"/>
        <v>12.716403915291977</v>
      </c>
      <c r="Z103">
        <f t="shared" si="42"/>
        <v>0</v>
      </c>
      <c r="AA103">
        <f t="shared" si="43"/>
        <v>5.716403915291977</v>
      </c>
      <c r="AB103">
        <f t="shared" si="44"/>
        <v>0</v>
      </c>
      <c r="AC103">
        <f t="shared" si="33"/>
        <v>1340</v>
      </c>
      <c r="AE103">
        <f t="shared" si="45"/>
        <v>-47.283596084708023</v>
      </c>
      <c r="AF103">
        <f t="shared" si="46"/>
        <v>-80.090116845908028</v>
      </c>
      <c r="AH103">
        <f t="shared" si="47"/>
        <v>-7.0901168459080282</v>
      </c>
      <c r="AI103">
        <f t="shared" si="48"/>
        <v>1</v>
      </c>
      <c r="AJ103">
        <f t="shared" si="49"/>
        <v>-15.090116845908028</v>
      </c>
      <c r="AK103">
        <f t="shared" si="50"/>
        <v>1</v>
      </c>
      <c r="AL103">
        <f t="shared" si="51"/>
        <v>-20.090116845908028</v>
      </c>
      <c r="AM103">
        <f t="shared" si="52"/>
        <v>1</v>
      </c>
      <c r="AN103">
        <f t="shared" si="53"/>
        <v>-27.090116845908028</v>
      </c>
      <c r="AO103">
        <f t="shared" si="54"/>
        <v>1</v>
      </c>
      <c r="AP103">
        <f t="shared" si="55"/>
        <v>1340</v>
      </c>
    </row>
    <row r="104" spans="1:42" ht="14.4" x14ac:dyDescent="0.3">
      <c r="A104" s="1">
        <f t="shared" si="30"/>
        <v>131.35227828481624</v>
      </c>
      <c r="B104" s="1">
        <f t="shared" si="31"/>
        <v>143.59227828481625</v>
      </c>
      <c r="C104" s="1">
        <v>1360</v>
      </c>
      <c r="D104" s="1">
        <f t="shared" si="34"/>
        <v>-47.592278284816246</v>
      </c>
      <c r="E104">
        <f t="shared" si="32"/>
        <v>-80.888448609616248</v>
      </c>
      <c r="F104" s="1">
        <v>-73</v>
      </c>
      <c r="G104" s="1">
        <v>-65</v>
      </c>
      <c r="H104" s="1">
        <v>-60</v>
      </c>
      <c r="I104" s="1">
        <v>-53</v>
      </c>
      <c r="J104"/>
      <c r="K104"/>
      <c r="R104">
        <f t="shared" si="35"/>
        <v>-47.592278284816246</v>
      </c>
      <c r="S104">
        <f t="shared" si="36"/>
        <v>-80.888448609616248</v>
      </c>
      <c r="U104">
        <f t="shared" si="37"/>
        <v>25.407721715183754</v>
      </c>
      <c r="V104">
        <f t="shared" si="38"/>
        <v>0</v>
      </c>
      <c r="W104">
        <f t="shared" si="39"/>
        <v>17.407721715183754</v>
      </c>
      <c r="X104">
        <f t="shared" si="40"/>
        <v>0</v>
      </c>
      <c r="Y104">
        <f t="shared" si="41"/>
        <v>12.407721715183754</v>
      </c>
      <c r="Z104">
        <f t="shared" si="42"/>
        <v>0</v>
      </c>
      <c r="AA104">
        <f t="shared" si="43"/>
        <v>5.4077217151837544</v>
      </c>
      <c r="AB104">
        <f t="shared" si="44"/>
        <v>0</v>
      </c>
      <c r="AC104">
        <f t="shared" si="33"/>
        <v>1360</v>
      </c>
      <c r="AE104">
        <f t="shared" si="45"/>
        <v>-47.592278284816246</v>
      </c>
      <c r="AF104">
        <f t="shared" si="46"/>
        <v>-80.888448609616248</v>
      </c>
      <c r="AH104">
        <f t="shared" si="47"/>
        <v>-7.8884486096162476</v>
      </c>
      <c r="AI104">
        <f t="shared" si="48"/>
        <v>1</v>
      </c>
      <c r="AJ104">
        <f t="shared" si="49"/>
        <v>-15.888448609616248</v>
      </c>
      <c r="AK104">
        <f t="shared" si="50"/>
        <v>1</v>
      </c>
      <c r="AL104">
        <f t="shared" si="51"/>
        <v>-20.888448609616248</v>
      </c>
      <c r="AM104">
        <f t="shared" si="52"/>
        <v>1</v>
      </c>
      <c r="AN104">
        <f t="shared" si="53"/>
        <v>-27.888448609616248</v>
      </c>
      <c r="AO104">
        <f t="shared" si="54"/>
        <v>1</v>
      </c>
      <c r="AP104">
        <f t="shared" si="55"/>
        <v>1360</v>
      </c>
    </row>
    <row r="105" spans="1:42" ht="14.4" x14ac:dyDescent="0.3">
      <c r="A105" s="1">
        <f t="shared" si="30"/>
        <v>131.47908184543661</v>
      </c>
      <c r="B105" s="1">
        <f t="shared" si="31"/>
        <v>143.8990818454366</v>
      </c>
      <c r="C105" s="1">
        <v>1380</v>
      </c>
      <c r="D105" s="1">
        <f t="shared" si="34"/>
        <v>-47.899081845436598</v>
      </c>
      <c r="E105">
        <f t="shared" si="32"/>
        <v>-81.684901733836597</v>
      </c>
      <c r="F105" s="1">
        <v>-73</v>
      </c>
      <c r="G105" s="1">
        <v>-65</v>
      </c>
      <c r="H105" s="1">
        <v>-60</v>
      </c>
      <c r="I105" s="1">
        <v>-53</v>
      </c>
      <c r="J105"/>
      <c r="K105"/>
      <c r="R105">
        <f t="shared" si="35"/>
        <v>-47.899081845436598</v>
      </c>
      <c r="S105">
        <f t="shared" si="36"/>
        <v>-81.684901733836597</v>
      </c>
      <c r="U105">
        <f t="shared" si="37"/>
        <v>25.100918154563402</v>
      </c>
      <c r="V105">
        <f t="shared" si="38"/>
        <v>0</v>
      </c>
      <c r="W105">
        <f t="shared" si="39"/>
        <v>17.100918154563402</v>
      </c>
      <c r="X105">
        <f t="shared" si="40"/>
        <v>0</v>
      </c>
      <c r="Y105">
        <f t="shared" si="41"/>
        <v>12.100918154563402</v>
      </c>
      <c r="Z105">
        <f t="shared" si="42"/>
        <v>0</v>
      </c>
      <c r="AA105">
        <f t="shared" si="43"/>
        <v>5.1009181545634021</v>
      </c>
      <c r="AB105">
        <f t="shared" si="44"/>
        <v>0</v>
      </c>
      <c r="AC105">
        <f t="shared" si="33"/>
        <v>1380</v>
      </c>
      <c r="AE105">
        <f t="shared" si="45"/>
        <v>-47.899081845436598</v>
      </c>
      <c r="AF105">
        <f t="shared" si="46"/>
        <v>-81.684901733836597</v>
      </c>
      <c r="AH105">
        <f t="shared" si="47"/>
        <v>-8.6849017338365968</v>
      </c>
      <c r="AI105">
        <f t="shared" si="48"/>
        <v>1</v>
      </c>
      <c r="AJ105">
        <f t="shared" si="49"/>
        <v>-16.684901733836597</v>
      </c>
      <c r="AK105">
        <f t="shared" si="50"/>
        <v>1</v>
      </c>
      <c r="AL105">
        <f t="shared" si="51"/>
        <v>-21.684901733836597</v>
      </c>
      <c r="AM105">
        <f t="shared" si="52"/>
        <v>1</v>
      </c>
      <c r="AN105">
        <f t="shared" si="53"/>
        <v>-28.684901733836597</v>
      </c>
      <c r="AO105">
        <f t="shared" si="54"/>
        <v>1</v>
      </c>
      <c r="AP105">
        <f t="shared" si="55"/>
        <v>1380</v>
      </c>
    </row>
    <row r="106" spans="1:42" ht="14.4" x14ac:dyDescent="0.3">
      <c r="A106" s="1">
        <f t="shared" si="30"/>
        <v>131.60406083097664</v>
      </c>
      <c r="B106" s="1">
        <f t="shared" si="31"/>
        <v>144.20406083097663</v>
      </c>
      <c r="C106" s="1">
        <v>1400</v>
      </c>
      <c r="D106" s="1">
        <f t="shared" si="34"/>
        <v>-48.20406083097663</v>
      </c>
      <c r="E106">
        <f t="shared" si="32"/>
        <v>-82.479530282976626</v>
      </c>
      <c r="F106" s="1">
        <v>-73</v>
      </c>
      <c r="G106" s="1">
        <v>-65</v>
      </c>
      <c r="H106" s="1">
        <v>-60</v>
      </c>
      <c r="I106" s="1">
        <v>-53</v>
      </c>
      <c r="J106"/>
      <c r="K106"/>
      <c r="R106">
        <f t="shared" si="35"/>
        <v>-48.20406083097663</v>
      </c>
      <c r="S106">
        <f t="shared" si="36"/>
        <v>-82.479530282976626</v>
      </c>
      <c r="U106">
        <f t="shared" si="37"/>
        <v>24.79593916902337</v>
      </c>
      <c r="V106">
        <f t="shared" si="38"/>
        <v>0</v>
      </c>
      <c r="W106">
        <f t="shared" si="39"/>
        <v>16.79593916902337</v>
      </c>
      <c r="X106">
        <f t="shared" si="40"/>
        <v>0</v>
      </c>
      <c r="Y106">
        <f t="shared" si="41"/>
        <v>11.79593916902337</v>
      </c>
      <c r="Z106">
        <f t="shared" si="42"/>
        <v>0</v>
      </c>
      <c r="AA106">
        <f t="shared" si="43"/>
        <v>4.7959391690233701</v>
      </c>
      <c r="AB106">
        <f t="shared" si="44"/>
        <v>0</v>
      </c>
      <c r="AC106">
        <f t="shared" si="33"/>
        <v>1400</v>
      </c>
      <c r="AE106">
        <f t="shared" si="45"/>
        <v>-48.20406083097663</v>
      </c>
      <c r="AF106">
        <f t="shared" si="46"/>
        <v>-82.479530282976626</v>
      </c>
      <c r="AH106">
        <f t="shared" si="47"/>
        <v>-9.4795302829766257</v>
      </c>
      <c r="AI106">
        <f t="shared" si="48"/>
        <v>1</v>
      </c>
      <c r="AJ106">
        <f t="shared" si="49"/>
        <v>-17.479530282976626</v>
      </c>
      <c r="AK106">
        <f t="shared" si="50"/>
        <v>1</v>
      </c>
      <c r="AL106">
        <f t="shared" si="51"/>
        <v>-22.479530282976626</v>
      </c>
      <c r="AM106">
        <f t="shared" si="52"/>
        <v>1</v>
      </c>
      <c r="AN106">
        <f t="shared" si="53"/>
        <v>-29.479530282976626</v>
      </c>
      <c r="AO106">
        <f t="shared" si="54"/>
        <v>1</v>
      </c>
      <c r="AP106">
        <f t="shared" si="55"/>
        <v>1400</v>
      </c>
    </row>
    <row r="107" spans="1:42" ht="14.4" x14ac:dyDescent="0.3">
      <c r="A107" s="1">
        <f t="shared" si="30"/>
        <v>131.727267005073</v>
      </c>
      <c r="B107" s="1">
        <f t="shared" si="31"/>
        <v>144.507267005073</v>
      </c>
      <c r="C107" s="1">
        <v>1420</v>
      </c>
      <c r="D107" s="1">
        <f t="shared" si="34"/>
        <v>-48.507267005073004</v>
      </c>
      <c r="E107">
        <f t="shared" si="32"/>
        <v>-83.272386020672997</v>
      </c>
      <c r="F107" s="1">
        <v>-73</v>
      </c>
      <c r="G107" s="1">
        <v>-65</v>
      </c>
      <c r="H107" s="1">
        <v>-60</v>
      </c>
      <c r="I107" s="1">
        <v>-53</v>
      </c>
      <c r="J107"/>
      <c r="K107"/>
      <c r="R107">
        <f t="shared" si="35"/>
        <v>-48.507267005073004</v>
      </c>
      <c r="S107">
        <f t="shared" si="36"/>
        <v>-83.272386020672997</v>
      </c>
      <c r="U107">
        <f t="shared" si="37"/>
        <v>24.492732994926996</v>
      </c>
      <c r="V107">
        <f t="shared" si="38"/>
        <v>0</v>
      </c>
      <c r="W107">
        <f t="shared" si="39"/>
        <v>16.492732994926996</v>
      </c>
      <c r="X107">
        <f t="shared" si="40"/>
        <v>0</v>
      </c>
      <c r="Y107">
        <f t="shared" si="41"/>
        <v>11.492732994926996</v>
      </c>
      <c r="Z107">
        <f t="shared" si="42"/>
        <v>0</v>
      </c>
      <c r="AA107">
        <f t="shared" si="43"/>
        <v>4.4927329949269961</v>
      </c>
      <c r="AB107">
        <f t="shared" si="44"/>
        <v>0</v>
      </c>
      <c r="AC107">
        <f t="shared" si="33"/>
        <v>1420</v>
      </c>
      <c r="AE107">
        <f t="shared" si="45"/>
        <v>-48.507267005073004</v>
      </c>
      <c r="AF107">
        <f t="shared" si="46"/>
        <v>-83.272386020672997</v>
      </c>
      <c r="AH107">
        <f t="shared" si="47"/>
        <v>-10.272386020672997</v>
      </c>
      <c r="AI107">
        <f t="shared" si="48"/>
        <v>1</v>
      </c>
      <c r="AJ107">
        <f t="shared" si="49"/>
        <v>-18.272386020672997</v>
      </c>
      <c r="AK107">
        <f t="shared" si="50"/>
        <v>1</v>
      </c>
      <c r="AL107">
        <f t="shared" si="51"/>
        <v>-23.272386020672997</v>
      </c>
      <c r="AM107">
        <f t="shared" si="52"/>
        <v>1</v>
      </c>
      <c r="AN107">
        <f t="shared" si="53"/>
        <v>-30.272386020672997</v>
      </c>
      <c r="AO107">
        <f t="shared" si="54"/>
        <v>1</v>
      </c>
      <c r="AP107">
        <f t="shared" si="55"/>
        <v>1420</v>
      </c>
    </row>
    <row r="108" spans="1:42" ht="14.4" x14ac:dyDescent="0.3">
      <c r="A108" s="1">
        <f t="shared" si="30"/>
        <v>131.84874995931688</v>
      </c>
      <c r="B108" s="1">
        <f t="shared" si="31"/>
        <v>144.80874995931688</v>
      </c>
      <c r="C108" s="1">
        <v>1440</v>
      </c>
      <c r="D108" s="1">
        <f t="shared" si="34"/>
        <v>-48.808749959316884</v>
      </c>
      <c r="E108">
        <f t="shared" si="32"/>
        <v>-84.063518538516888</v>
      </c>
      <c r="F108" s="1">
        <v>-73</v>
      </c>
      <c r="G108" s="1">
        <v>-65</v>
      </c>
      <c r="H108" s="1">
        <v>-60</v>
      </c>
      <c r="I108" s="1">
        <v>-53</v>
      </c>
      <c r="J108"/>
      <c r="K108"/>
      <c r="R108">
        <f t="shared" si="35"/>
        <v>-48.808749959316884</v>
      </c>
      <c r="S108">
        <f t="shared" si="36"/>
        <v>-84.063518538516888</v>
      </c>
      <c r="U108">
        <f t="shared" si="37"/>
        <v>24.191250040683116</v>
      </c>
      <c r="V108">
        <f t="shared" si="38"/>
        <v>0</v>
      </c>
      <c r="W108">
        <f t="shared" si="39"/>
        <v>16.191250040683116</v>
      </c>
      <c r="X108">
        <f t="shared" si="40"/>
        <v>0</v>
      </c>
      <c r="Y108">
        <f t="shared" si="41"/>
        <v>11.191250040683116</v>
      </c>
      <c r="Z108">
        <f t="shared" si="42"/>
        <v>0</v>
      </c>
      <c r="AA108">
        <f t="shared" si="43"/>
        <v>4.1912500406831157</v>
      </c>
      <c r="AB108">
        <f t="shared" si="44"/>
        <v>0</v>
      </c>
      <c r="AC108">
        <f t="shared" si="33"/>
        <v>1440</v>
      </c>
      <c r="AE108">
        <f t="shared" si="45"/>
        <v>-48.808749959316884</v>
      </c>
      <c r="AF108">
        <f t="shared" si="46"/>
        <v>-84.063518538516888</v>
      </c>
      <c r="AH108">
        <f t="shared" si="47"/>
        <v>-11.063518538516888</v>
      </c>
      <c r="AI108">
        <f t="shared" si="48"/>
        <v>1</v>
      </c>
      <c r="AJ108">
        <f t="shared" si="49"/>
        <v>-19.063518538516888</v>
      </c>
      <c r="AK108">
        <f t="shared" si="50"/>
        <v>1</v>
      </c>
      <c r="AL108">
        <f t="shared" si="51"/>
        <v>-24.063518538516888</v>
      </c>
      <c r="AM108">
        <f t="shared" si="52"/>
        <v>1</v>
      </c>
      <c r="AN108">
        <f t="shared" si="53"/>
        <v>-31.063518538516888</v>
      </c>
      <c r="AO108">
        <f t="shared" si="54"/>
        <v>1</v>
      </c>
      <c r="AP108">
        <f t="shared" si="55"/>
        <v>1440</v>
      </c>
    </row>
    <row r="109" spans="1:42" ht="14.4" x14ac:dyDescent="0.3">
      <c r="A109" s="1">
        <f t="shared" si="30"/>
        <v>131.96855723310063</v>
      </c>
      <c r="B109" s="1">
        <f t="shared" si="31"/>
        <v>145.10855723310061</v>
      </c>
      <c r="C109" s="1">
        <v>1460</v>
      </c>
      <c r="D109" s="1">
        <f t="shared" si="34"/>
        <v>-49.108557233100612</v>
      </c>
      <c r="E109">
        <f t="shared" si="32"/>
        <v>-84.852975375900613</v>
      </c>
      <c r="F109" s="1">
        <v>-73</v>
      </c>
      <c r="G109" s="1">
        <v>-65</v>
      </c>
      <c r="H109" s="1">
        <v>-60</v>
      </c>
      <c r="I109" s="1">
        <v>-53</v>
      </c>
      <c r="J109"/>
      <c r="K109"/>
      <c r="R109">
        <f t="shared" si="35"/>
        <v>-49.108557233100612</v>
      </c>
      <c r="S109">
        <f t="shared" si="36"/>
        <v>-84.852975375900613</v>
      </c>
      <c r="U109">
        <f t="shared" si="37"/>
        <v>23.891442766899388</v>
      </c>
      <c r="V109">
        <f t="shared" si="38"/>
        <v>0</v>
      </c>
      <c r="W109">
        <f t="shared" si="39"/>
        <v>15.891442766899388</v>
      </c>
      <c r="X109">
        <f t="shared" si="40"/>
        <v>0</v>
      </c>
      <c r="Y109">
        <f t="shared" si="41"/>
        <v>10.891442766899388</v>
      </c>
      <c r="Z109">
        <f t="shared" si="42"/>
        <v>0</v>
      </c>
      <c r="AA109">
        <f t="shared" si="43"/>
        <v>3.8914427668993881</v>
      </c>
      <c r="AB109">
        <f t="shared" si="44"/>
        <v>0</v>
      </c>
      <c r="AC109">
        <f t="shared" si="33"/>
        <v>1460</v>
      </c>
      <c r="AE109">
        <f t="shared" si="45"/>
        <v>-49.108557233100612</v>
      </c>
      <c r="AF109">
        <f t="shared" si="46"/>
        <v>-84.852975375900613</v>
      </c>
      <c r="AH109">
        <f t="shared" si="47"/>
        <v>-11.852975375900613</v>
      </c>
      <c r="AI109">
        <f t="shared" si="48"/>
        <v>1</v>
      </c>
      <c r="AJ109">
        <f t="shared" si="49"/>
        <v>-19.852975375900613</v>
      </c>
      <c r="AK109">
        <f t="shared" si="50"/>
        <v>1</v>
      </c>
      <c r="AL109">
        <f t="shared" si="51"/>
        <v>-24.852975375900613</v>
      </c>
      <c r="AM109">
        <f t="shared" si="52"/>
        <v>1</v>
      </c>
      <c r="AN109">
        <f t="shared" si="53"/>
        <v>-31.852975375900613</v>
      </c>
      <c r="AO109">
        <f t="shared" si="54"/>
        <v>1</v>
      </c>
      <c r="AP109">
        <f t="shared" si="55"/>
        <v>1460</v>
      </c>
    </row>
    <row r="110" spans="1:42" ht="14.4" x14ac:dyDescent="0.3">
      <c r="A110" s="1">
        <f t="shared" si="30"/>
        <v>132.08673442531102</v>
      </c>
      <c r="B110" s="1">
        <f t="shared" si="31"/>
        <v>145.40673442531102</v>
      </c>
      <c r="C110" s="1">
        <v>1480</v>
      </c>
      <c r="D110" s="1">
        <f t="shared" si="34"/>
        <v>-49.406734425311015</v>
      </c>
      <c r="E110">
        <f t="shared" si="32"/>
        <v>-85.640802131711013</v>
      </c>
      <c r="F110" s="1">
        <v>-73</v>
      </c>
      <c r="G110" s="1">
        <v>-65</v>
      </c>
      <c r="H110" s="1">
        <v>-60</v>
      </c>
      <c r="I110" s="1">
        <v>-53</v>
      </c>
      <c r="J110"/>
      <c r="K110"/>
      <c r="R110">
        <f t="shared" si="35"/>
        <v>-49.406734425311015</v>
      </c>
      <c r="S110">
        <f t="shared" si="36"/>
        <v>-85.640802131711013</v>
      </c>
      <c r="U110">
        <f t="shared" si="37"/>
        <v>23.593265574688985</v>
      </c>
      <c r="V110">
        <f t="shared" si="38"/>
        <v>0</v>
      </c>
      <c r="W110">
        <f t="shared" si="39"/>
        <v>15.593265574688985</v>
      </c>
      <c r="X110">
        <f t="shared" si="40"/>
        <v>0</v>
      </c>
      <c r="Y110">
        <f t="shared" si="41"/>
        <v>10.593265574688985</v>
      </c>
      <c r="Z110">
        <f t="shared" si="42"/>
        <v>0</v>
      </c>
      <c r="AA110">
        <f t="shared" si="43"/>
        <v>3.593265574688985</v>
      </c>
      <c r="AB110">
        <f t="shared" si="44"/>
        <v>0</v>
      </c>
      <c r="AC110">
        <f t="shared" si="33"/>
        <v>1480</v>
      </c>
      <c r="AE110">
        <f t="shared" si="45"/>
        <v>-49.406734425311015</v>
      </c>
      <c r="AF110">
        <f t="shared" si="46"/>
        <v>-85.640802131711013</v>
      </c>
      <c r="AH110">
        <f t="shared" si="47"/>
        <v>-12.640802131711013</v>
      </c>
      <c r="AI110">
        <f t="shared" si="48"/>
        <v>1</v>
      </c>
      <c r="AJ110">
        <f t="shared" si="49"/>
        <v>-20.640802131711013</v>
      </c>
      <c r="AK110">
        <f t="shared" si="50"/>
        <v>1</v>
      </c>
      <c r="AL110">
        <f t="shared" si="51"/>
        <v>-25.640802131711013</v>
      </c>
      <c r="AM110">
        <f t="shared" si="52"/>
        <v>1</v>
      </c>
      <c r="AN110">
        <f t="shared" si="53"/>
        <v>-32.640802131711013</v>
      </c>
      <c r="AO110">
        <f t="shared" si="54"/>
        <v>1</v>
      </c>
      <c r="AP110">
        <f t="shared" si="55"/>
        <v>1480</v>
      </c>
    </row>
    <row r="111" spans="1:42" ht="14.4" x14ac:dyDescent="0.3">
      <c r="A111" s="1">
        <f t="shared" si="30"/>
        <v>132.2033252985255</v>
      </c>
      <c r="B111" s="1">
        <f t="shared" si="31"/>
        <v>145.7033252985255</v>
      </c>
      <c r="C111" s="1">
        <v>1500</v>
      </c>
      <c r="D111" s="1">
        <f t="shared" si="34"/>
        <v>-49.703325298525499</v>
      </c>
      <c r="E111">
        <f t="shared" si="32"/>
        <v>-86.427042568525508</v>
      </c>
      <c r="F111" s="1">
        <v>-73</v>
      </c>
      <c r="G111" s="1">
        <v>-65</v>
      </c>
      <c r="H111" s="1">
        <v>-60</v>
      </c>
      <c r="I111" s="1">
        <v>-53</v>
      </c>
      <c r="J111"/>
      <c r="K111"/>
      <c r="R111">
        <f t="shared" si="35"/>
        <v>-49.703325298525499</v>
      </c>
      <c r="S111">
        <f t="shared" si="36"/>
        <v>-86.427042568525508</v>
      </c>
      <c r="U111">
        <f t="shared" si="37"/>
        <v>23.296674701474501</v>
      </c>
      <c r="V111">
        <f t="shared" si="38"/>
        <v>0</v>
      </c>
      <c r="W111">
        <f t="shared" si="39"/>
        <v>15.296674701474501</v>
      </c>
      <c r="X111">
        <f t="shared" si="40"/>
        <v>0</v>
      </c>
      <c r="Y111">
        <f t="shared" si="41"/>
        <v>10.296674701474501</v>
      </c>
      <c r="Z111">
        <f t="shared" si="42"/>
        <v>0</v>
      </c>
      <c r="AA111">
        <f t="shared" si="43"/>
        <v>3.296674701474501</v>
      </c>
      <c r="AB111">
        <f t="shared" si="44"/>
        <v>0</v>
      </c>
      <c r="AC111">
        <f t="shared" si="33"/>
        <v>1500</v>
      </c>
      <c r="AE111">
        <f t="shared" si="45"/>
        <v>-49.703325298525499</v>
      </c>
      <c r="AF111">
        <f t="shared" si="46"/>
        <v>-86.427042568525508</v>
      </c>
      <c r="AH111">
        <f t="shared" si="47"/>
        <v>-13.427042568525508</v>
      </c>
      <c r="AI111">
        <f t="shared" si="48"/>
        <v>1</v>
      </c>
      <c r="AJ111">
        <f t="shared" si="49"/>
        <v>-21.427042568525508</v>
      </c>
      <c r="AK111">
        <f t="shared" si="50"/>
        <v>1</v>
      </c>
      <c r="AL111">
        <f t="shared" si="51"/>
        <v>-26.427042568525508</v>
      </c>
      <c r="AM111">
        <f t="shared" si="52"/>
        <v>1</v>
      </c>
      <c r="AN111">
        <f t="shared" si="53"/>
        <v>-33.427042568525508</v>
      </c>
      <c r="AO111">
        <f t="shared" si="54"/>
        <v>1</v>
      </c>
      <c r="AP111">
        <f t="shared" si="55"/>
        <v>1500</v>
      </c>
    </row>
    <row r="112" spans="1:42" ht="14.4" x14ac:dyDescent="0.3">
      <c r="A112" s="1">
        <f t="shared" si="30"/>
        <v>132.31837187630731</v>
      </c>
      <c r="B112" s="1">
        <f t="shared" si="31"/>
        <v>145.99837187630732</v>
      </c>
      <c r="C112" s="1">
        <v>1520</v>
      </c>
      <c r="D112" s="1">
        <f t="shared" si="34"/>
        <v>-49.998371876307317</v>
      </c>
      <c r="E112">
        <f t="shared" si="32"/>
        <v>-87.211738709907308</v>
      </c>
      <c r="F112" s="1">
        <v>-73</v>
      </c>
      <c r="G112" s="1">
        <v>-65</v>
      </c>
      <c r="H112" s="1">
        <v>-60</v>
      </c>
      <c r="I112" s="1">
        <v>-53</v>
      </c>
      <c r="J112"/>
      <c r="K112"/>
      <c r="R112">
        <f t="shared" si="35"/>
        <v>-49.998371876307317</v>
      </c>
      <c r="S112">
        <f t="shared" si="36"/>
        <v>-87.211738709907308</v>
      </c>
      <c r="U112">
        <f t="shared" si="37"/>
        <v>23.001628123692683</v>
      </c>
      <c r="V112">
        <f t="shared" si="38"/>
        <v>0</v>
      </c>
      <c r="W112">
        <f t="shared" si="39"/>
        <v>15.001628123692683</v>
      </c>
      <c r="X112">
        <f t="shared" si="40"/>
        <v>0</v>
      </c>
      <c r="Y112">
        <f t="shared" si="41"/>
        <v>10.001628123692683</v>
      </c>
      <c r="Z112">
        <f t="shared" si="42"/>
        <v>0</v>
      </c>
      <c r="AA112">
        <f t="shared" si="43"/>
        <v>3.0016281236926829</v>
      </c>
      <c r="AB112">
        <f t="shared" si="44"/>
        <v>0</v>
      </c>
      <c r="AC112">
        <f t="shared" si="33"/>
        <v>1520</v>
      </c>
      <c r="AE112">
        <f t="shared" si="45"/>
        <v>-49.998371876307317</v>
      </c>
      <c r="AF112">
        <f t="shared" si="46"/>
        <v>-87.211738709907308</v>
      </c>
      <c r="AH112">
        <f t="shared" si="47"/>
        <v>-14.211738709907308</v>
      </c>
      <c r="AI112">
        <f t="shared" si="48"/>
        <v>1</v>
      </c>
      <c r="AJ112">
        <f t="shared" si="49"/>
        <v>-22.211738709907308</v>
      </c>
      <c r="AK112">
        <f t="shared" si="50"/>
        <v>1</v>
      </c>
      <c r="AL112">
        <f t="shared" si="51"/>
        <v>-27.211738709907308</v>
      </c>
      <c r="AM112">
        <f t="shared" si="52"/>
        <v>1</v>
      </c>
      <c r="AN112">
        <f t="shared" si="53"/>
        <v>-34.211738709907308</v>
      </c>
      <c r="AO112">
        <f t="shared" si="54"/>
        <v>1</v>
      </c>
      <c r="AP112">
        <f t="shared" si="55"/>
        <v>1520</v>
      </c>
    </row>
    <row r="113" spans="1:42" ht="14.4" x14ac:dyDescent="0.3">
      <c r="A113" s="1">
        <f t="shared" si="30"/>
        <v>132.43191453414113</v>
      </c>
      <c r="B113" s="1">
        <f t="shared" si="31"/>
        <v>146.29191453414114</v>
      </c>
      <c r="C113" s="1">
        <v>1540</v>
      </c>
      <c r="D113" s="1">
        <f t="shared" si="34"/>
        <v>-50.291914534141142</v>
      </c>
      <c r="E113">
        <f t="shared" si="32"/>
        <v>-87.994930931341145</v>
      </c>
      <c r="F113" s="1">
        <v>-73</v>
      </c>
      <c r="G113" s="1">
        <v>-65</v>
      </c>
      <c r="H113" s="1">
        <v>-60</v>
      </c>
      <c r="I113" s="1">
        <v>-53</v>
      </c>
      <c r="J113"/>
      <c r="K113"/>
      <c r="R113">
        <f t="shared" si="35"/>
        <v>-50.291914534141142</v>
      </c>
      <c r="S113">
        <f t="shared" si="36"/>
        <v>-87.994930931341145</v>
      </c>
      <c r="U113">
        <f t="shared" si="37"/>
        <v>22.708085465858858</v>
      </c>
      <c r="V113">
        <f t="shared" si="38"/>
        <v>0</v>
      </c>
      <c r="W113">
        <f t="shared" si="39"/>
        <v>14.708085465858858</v>
      </c>
      <c r="X113">
        <f t="shared" si="40"/>
        <v>0</v>
      </c>
      <c r="Y113">
        <f t="shared" si="41"/>
        <v>9.7080854658588578</v>
      </c>
      <c r="Z113">
        <f t="shared" si="42"/>
        <v>0</v>
      </c>
      <c r="AA113">
        <f t="shared" si="43"/>
        <v>2.7080854658588578</v>
      </c>
      <c r="AB113">
        <f t="shared" si="44"/>
        <v>0</v>
      </c>
      <c r="AC113">
        <f t="shared" si="33"/>
        <v>1540</v>
      </c>
      <c r="AE113">
        <f t="shared" si="45"/>
        <v>-50.291914534141142</v>
      </c>
      <c r="AF113">
        <f t="shared" si="46"/>
        <v>-87.994930931341145</v>
      </c>
      <c r="AH113">
        <f t="shared" si="47"/>
        <v>-14.994930931341145</v>
      </c>
      <c r="AI113">
        <f t="shared" si="48"/>
        <v>1</v>
      </c>
      <c r="AJ113">
        <f t="shared" si="49"/>
        <v>-22.994930931341145</v>
      </c>
      <c r="AK113">
        <f t="shared" si="50"/>
        <v>1</v>
      </c>
      <c r="AL113">
        <f t="shared" si="51"/>
        <v>-27.994930931341145</v>
      </c>
      <c r="AM113">
        <f t="shared" si="52"/>
        <v>1</v>
      </c>
      <c r="AN113">
        <f t="shared" si="53"/>
        <v>-34.994930931341145</v>
      </c>
      <c r="AO113">
        <f t="shared" si="54"/>
        <v>1</v>
      </c>
      <c r="AP113">
        <f t="shared" si="55"/>
        <v>1540</v>
      </c>
    </row>
    <row r="114" spans="1:42" ht="14.4" x14ac:dyDescent="0.3">
      <c r="A114" s="1">
        <f t="shared" si="30"/>
        <v>132.5439920845011</v>
      </c>
      <c r="B114" s="1">
        <f t="shared" si="31"/>
        <v>146.58399208450109</v>
      </c>
      <c r="C114" s="1">
        <v>1560</v>
      </c>
      <c r="D114" s="1">
        <f t="shared" si="34"/>
        <v>-50.583992084501091</v>
      </c>
      <c r="E114">
        <f t="shared" si="32"/>
        <v>-88.77665804530109</v>
      </c>
      <c r="F114" s="1">
        <v>-73</v>
      </c>
      <c r="G114" s="1">
        <v>-65</v>
      </c>
      <c r="H114" s="1">
        <v>-60</v>
      </c>
      <c r="I114" s="1">
        <v>-53</v>
      </c>
      <c r="J114"/>
      <c r="K114"/>
      <c r="R114">
        <f t="shared" si="35"/>
        <v>-50.583992084501091</v>
      </c>
      <c r="S114">
        <f t="shared" si="36"/>
        <v>-88.77665804530109</v>
      </c>
      <c r="U114">
        <f t="shared" si="37"/>
        <v>22.416007915498909</v>
      </c>
      <c r="V114">
        <f t="shared" si="38"/>
        <v>0</v>
      </c>
      <c r="W114">
        <f t="shared" si="39"/>
        <v>14.416007915498909</v>
      </c>
      <c r="X114">
        <f t="shared" si="40"/>
        <v>0</v>
      </c>
      <c r="Y114">
        <f t="shared" si="41"/>
        <v>9.4160079154989091</v>
      </c>
      <c r="Z114">
        <f t="shared" si="42"/>
        <v>0</v>
      </c>
      <c r="AA114">
        <f t="shared" si="43"/>
        <v>2.4160079154989091</v>
      </c>
      <c r="AB114">
        <f t="shared" si="44"/>
        <v>0</v>
      </c>
      <c r="AC114">
        <f t="shared" si="33"/>
        <v>1560</v>
      </c>
      <c r="AE114">
        <f t="shared" si="45"/>
        <v>-50.583992084501091</v>
      </c>
      <c r="AF114">
        <f t="shared" si="46"/>
        <v>-88.77665804530109</v>
      </c>
      <c r="AH114">
        <f t="shared" si="47"/>
        <v>-15.77665804530109</v>
      </c>
      <c r="AI114">
        <f t="shared" si="48"/>
        <v>1</v>
      </c>
      <c r="AJ114">
        <f t="shared" si="49"/>
        <v>-23.77665804530109</v>
      </c>
      <c r="AK114">
        <f t="shared" si="50"/>
        <v>1</v>
      </c>
      <c r="AL114">
        <f t="shared" si="51"/>
        <v>-28.77665804530109</v>
      </c>
      <c r="AM114">
        <f t="shared" si="52"/>
        <v>1</v>
      </c>
      <c r="AN114">
        <f t="shared" si="53"/>
        <v>-35.77665804530109</v>
      </c>
      <c r="AO114">
        <f t="shared" si="54"/>
        <v>1</v>
      </c>
      <c r="AP114">
        <f t="shared" si="55"/>
        <v>1560</v>
      </c>
    </row>
    <row r="115" spans="1:42" ht="14.4" x14ac:dyDescent="0.3">
      <c r="A115" s="1">
        <f t="shared" si="30"/>
        <v>132.65464185650032</v>
      </c>
      <c r="B115" s="1">
        <f t="shared" si="31"/>
        <v>146.87464185650032</v>
      </c>
      <c r="C115" s="1">
        <v>1580</v>
      </c>
      <c r="D115" s="1">
        <f t="shared" si="34"/>
        <v>-50.874641856500318</v>
      </c>
      <c r="E115">
        <f t="shared" si="32"/>
        <v>-89.556957380900315</v>
      </c>
      <c r="F115" s="1">
        <v>-73</v>
      </c>
      <c r="G115" s="1">
        <v>-65</v>
      </c>
      <c r="H115" s="1">
        <v>-60</v>
      </c>
      <c r="I115" s="1">
        <v>-53</v>
      </c>
      <c r="J115"/>
      <c r="K115"/>
      <c r="R115">
        <f t="shared" si="35"/>
        <v>-50.874641856500318</v>
      </c>
      <c r="S115">
        <f t="shared" si="36"/>
        <v>-89.556957380900315</v>
      </c>
      <c r="U115">
        <f t="shared" si="37"/>
        <v>22.125358143499682</v>
      </c>
      <c r="V115">
        <f t="shared" si="38"/>
        <v>0</v>
      </c>
      <c r="W115">
        <f t="shared" si="39"/>
        <v>14.125358143499682</v>
      </c>
      <c r="X115">
        <f t="shared" si="40"/>
        <v>0</v>
      </c>
      <c r="Y115">
        <f t="shared" si="41"/>
        <v>9.1253581434996818</v>
      </c>
      <c r="Z115">
        <f t="shared" si="42"/>
        <v>0</v>
      </c>
      <c r="AA115">
        <f t="shared" si="43"/>
        <v>2.1253581434996818</v>
      </c>
      <c r="AB115">
        <f t="shared" si="44"/>
        <v>0</v>
      </c>
      <c r="AC115">
        <f t="shared" si="33"/>
        <v>1580</v>
      </c>
      <c r="AE115">
        <f t="shared" si="45"/>
        <v>-50.874641856500318</v>
      </c>
      <c r="AF115">
        <f t="shared" si="46"/>
        <v>-89.556957380900315</v>
      </c>
      <c r="AH115">
        <f t="shared" si="47"/>
        <v>-16.556957380900315</v>
      </c>
      <c r="AI115">
        <f t="shared" si="48"/>
        <v>1</v>
      </c>
      <c r="AJ115">
        <f t="shared" si="49"/>
        <v>-24.556957380900315</v>
      </c>
      <c r="AK115">
        <f t="shared" si="50"/>
        <v>1</v>
      </c>
      <c r="AL115">
        <f t="shared" si="51"/>
        <v>-29.556957380900315</v>
      </c>
      <c r="AM115">
        <f t="shared" si="52"/>
        <v>1</v>
      </c>
      <c r="AN115">
        <f t="shared" si="53"/>
        <v>-36.556957380900315</v>
      </c>
      <c r="AO115">
        <f t="shared" si="54"/>
        <v>1</v>
      </c>
      <c r="AP115">
        <f t="shared" si="55"/>
        <v>1580</v>
      </c>
    </row>
    <row r="116" spans="1:42" ht="14.4" x14ac:dyDescent="0.3">
      <c r="A116" s="1">
        <f t="shared" si="30"/>
        <v>132.76389977053037</v>
      </c>
      <c r="B116" s="1">
        <f t="shared" si="31"/>
        <v>147.16389977053038</v>
      </c>
      <c r="C116" s="1">
        <v>1600</v>
      </c>
      <c r="D116" s="1">
        <f t="shared" si="34"/>
        <v>-51.163899770530378</v>
      </c>
      <c r="E116">
        <f t="shared" si="32"/>
        <v>-90.335864858530385</v>
      </c>
      <c r="F116" s="1">
        <v>-73</v>
      </c>
      <c r="G116" s="1">
        <v>-65</v>
      </c>
      <c r="H116" s="1">
        <v>-60</v>
      </c>
      <c r="I116" s="1">
        <v>-53</v>
      </c>
      <c r="J116"/>
      <c r="K116"/>
      <c r="R116">
        <f t="shared" si="35"/>
        <v>-51.163899770530378</v>
      </c>
      <c r="S116">
        <f t="shared" si="36"/>
        <v>-90.335864858530385</v>
      </c>
      <c r="U116">
        <f t="shared" si="37"/>
        <v>21.836100229469622</v>
      </c>
      <c r="V116">
        <f t="shared" si="38"/>
        <v>0</v>
      </c>
      <c r="W116">
        <f t="shared" si="39"/>
        <v>13.836100229469622</v>
      </c>
      <c r="X116">
        <f t="shared" si="40"/>
        <v>0</v>
      </c>
      <c r="Y116">
        <f t="shared" si="41"/>
        <v>8.836100229469622</v>
      </c>
      <c r="Z116">
        <f t="shared" si="42"/>
        <v>0</v>
      </c>
      <c r="AA116">
        <f t="shared" si="43"/>
        <v>1.836100229469622</v>
      </c>
      <c r="AB116">
        <f t="shared" si="44"/>
        <v>0</v>
      </c>
      <c r="AC116">
        <f t="shared" si="33"/>
        <v>1600</v>
      </c>
      <c r="AE116">
        <f t="shared" si="45"/>
        <v>-51.163899770530378</v>
      </c>
      <c r="AF116">
        <f t="shared" si="46"/>
        <v>-90.335864858530385</v>
      </c>
      <c r="AH116">
        <f t="shared" si="47"/>
        <v>-17.335864858530385</v>
      </c>
      <c r="AI116">
        <f t="shared" si="48"/>
        <v>1</v>
      </c>
      <c r="AJ116">
        <f t="shared" si="49"/>
        <v>-25.335864858530385</v>
      </c>
      <c r="AK116">
        <f t="shared" si="50"/>
        <v>1</v>
      </c>
      <c r="AL116">
        <f t="shared" si="51"/>
        <v>-30.335864858530385</v>
      </c>
      <c r="AM116">
        <f t="shared" si="52"/>
        <v>1</v>
      </c>
      <c r="AN116">
        <f t="shared" si="53"/>
        <v>-37.335864858530385</v>
      </c>
      <c r="AO116">
        <f t="shared" si="54"/>
        <v>1</v>
      </c>
      <c r="AP116">
        <f t="shared" si="55"/>
        <v>1600</v>
      </c>
    </row>
    <row r="117" spans="1:42" ht="14.4" x14ac:dyDescent="0.3">
      <c r="A117" s="1">
        <f t="shared" si="30"/>
        <v>132.87180040826451</v>
      </c>
      <c r="B117" s="1">
        <f t="shared" si="31"/>
        <v>147.45180040826449</v>
      </c>
      <c r="C117" s="1">
        <v>1620</v>
      </c>
      <c r="D117" s="1">
        <f t="shared" si="34"/>
        <v>-51.451800408264489</v>
      </c>
      <c r="E117">
        <f t="shared" si="32"/>
        <v>-91.113415059864479</v>
      </c>
      <c r="F117" s="1">
        <v>-73</v>
      </c>
      <c r="G117" s="1">
        <v>-65</v>
      </c>
      <c r="H117" s="1">
        <v>-60</v>
      </c>
      <c r="I117" s="1">
        <v>-53</v>
      </c>
      <c r="J117"/>
      <c r="K117"/>
      <c r="R117">
        <f t="shared" si="35"/>
        <v>-51.451800408264489</v>
      </c>
      <c r="S117">
        <f t="shared" si="36"/>
        <v>-91.113415059864479</v>
      </c>
      <c r="U117">
        <f t="shared" si="37"/>
        <v>21.548199591735511</v>
      </c>
      <c r="V117">
        <f t="shared" si="38"/>
        <v>0</v>
      </c>
      <c r="W117">
        <f t="shared" si="39"/>
        <v>13.548199591735511</v>
      </c>
      <c r="X117">
        <f t="shared" si="40"/>
        <v>0</v>
      </c>
      <c r="Y117">
        <f t="shared" si="41"/>
        <v>8.5481995917355107</v>
      </c>
      <c r="Z117">
        <f t="shared" si="42"/>
        <v>0</v>
      </c>
      <c r="AA117">
        <f t="shared" si="43"/>
        <v>1.5481995917355107</v>
      </c>
      <c r="AB117">
        <f t="shared" si="44"/>
        <v>0</v>
      </c>
      <c r="AC117">
        <f t="shared" si="33"/>
        <v>1620</v>
      </c>
      <c r="AE117">
        <f t="shared" si="45"/>
        <v>-51.451800408264489</v>
      </c>
      <c r="AF117">
        <f t="shared" si="46"/>
        <v>-91.113415059864479</v>
      </c>
      <c r="AH117">
        <f t="shared" si="47"/>
        <v>-18.113415059864479</v>
      </c>
      <c r="AI117">
        <f t="shared" si="48"/>
        <v>1</v>
      </c>
      <c r="AJ117">
        <f t="shared" si="49"/>
        <v>-26.113415059864479</v>
      </c>
      <c r="AK117">
        <f t="shared" si="50"/>
        <v>1</v>
      </c>
      <c r="AL117">
        <f t="shared" si="51"/>
        <v>-31.113415059864479</v>
      </c>
      <c r="AM117">
        <f t="shared" si="52"/>
        <v>1</v>
      </c>
      <c r="AN117">
        <f t="shared" si="53"/>
        <v>-38.113415059864479</v>
      </c>
      <c r="AO117">
        <f t="shared" si="54"/>
        <v>1</v>
      </c>
      <c r="AP117">
        <f t="shared" si="55"/>
        <v>1620</v>
      </c>
    </row>
    <row r="118" spans="1:42" ht="14.4" x14ac:dyDescent="0.3">
      <c r="A118" s="1">
        <f t="shared" si="30"/>
        <v>132.97837707836584</v>
      </c>
      <c r="B118" s="1">
        <f t="shared" si="31"/>
        <v>147.73837707836583</v>
      </c>
      <c r="C118" s="1">
        <v>1640</v>
      </c>
      <c r="D118" s="1">
        <f t="shared" si="34"/>
        <v>-51.738377078365829</v>
      </c>
      <c r="E118">
        <f t="shared" si="32"/>
        <v>-91.88964129356583</v>
      </c>
      <c r="F118" s="1">
        <v>-73</v>
      </c>
      <c r="G118" s="1">
        <v>-65</v>
      </c>
      <c r="H118" s="1">
        <v>-60</v>
      </c>
      <c r="I118" s="1">
        <v>-53</v>
      </c>
      <c r="J118"/>
      <c r="K118"/>
      <c r="R118">
        <f t="shared" si="35"/>
        <v>-51.738377078365829</v>
      </c>
      <c r="S118">
        <f t="shared" si="36"/>
        <v>-91.88964129356583</v>
      </c>
      <c r="U118">
        <f t="shared" si="37"/>
        <v>21.261622921634171</v>
      </c>
      <c r="V118">
        <f t="shared" si="38"/>
        <v>0</v>
      </c>
      <c r="W118">
        <f t="shared" si="39"/>
        <v>13.261622921634171</v>
      </c>
      <c r="X118">
        <f t="shared" si="40"/>
        <v>0</v>
      </c>
      <c r="Y118">
        <f t="shared" si="41"/>
        <v>8.2616229216341708</v>
      </c>
      <c r="Z118">
        <f t="shared" si="42"/>
        <v>0</v>
      </c>
      <c r="AA118">
        <f t="shared" si="43"/>
        <v>1.2616229216341708</v>
      </c>
      <c r="AB118">
        <f t="shared" si="44"/>
        <v>0</v>
      </c>
      <c r="AC118">
        <f t="shared" si="33"/>
        <v>1640</v>
      </c>
      <c r="AE118">
        <f t="shared" si="45"/>
        <v>-51.738377078365829</v>
      </c>
      <c r="AF118">
        <f t="shared" si="46"/>
        <v>-91.88964129356583</v>
      </c>
      <c r="AH118">
        <f t="shared" si="47"/>
        <v>-18.88964129356583</v>
      </c>
      <c r="AI118">
        <f t="shared" si="48"/>
        <v>1</v>
      </c>
      <c r="AJ118">
        <f t="shared" si="49"/>
        <v>-26.88964129356583</v>
      </c>
      <c r="AK118">
        <f t="shared" si="50"/>
        <v>1</v>
      </c>
      <c r="AL118">
        <f t="shared" si="51"/>
        <v>-31.88964129356583</v>
      </c>
      <c r="AM118">
        <f t="shared" si="52"/>
        <v>1</v>
      </c>
      <c r="AN118">
        <f t="shared" si="53"/>
        <v>-38.88964129356583</v>
      </c>
      <c r="AO118">
        <f t="shared" si="54"/>
        <v>1</v>
      </c>
      <c r="AP118">
        <f t="shared" si="55"/>
        <v>1640</v>
      </c>
    </row>
    <row r="119" spans="1:42" ht="14.4" x14ac:dyDescent="0.3">
      <c r="A119" s="1">
        <f t="shared" si="30"/>
        <v>133.08366187821298</v>
      </c>
      <c r="B119" s="1">
        <f t="shared" si="31"/>
        <v>148.02366187821298</v>
      </c>
      <c r="C119" s="1">
        <v>1660</v>
      </c>
      <c r="D119" s="1">
        <f t="shared" si="34"/>
        <v>-52.023661878212977</v>
      </c>
      <c r="E119">
        <f t="shared" si="32"/>
        <v>-92.664575657012975</v>
      </c>
      <c r="F119" s="1">
        <v>-73</v>
      </c>
      <c r="G119" s="1">
        <v>-65</v>
      </c>
      <c r="H119" s="1">
        <v>-60</v>
      </c>
      <c r="I119" s="1">
        <v>-53</v>
      </c>
      <c r="J119"/>
      <c r="K119"/>
      <c r="R119">
        <f t="shared" si="35"/>
        <v>-52.023661878212977</v>
      </c>
      <c r="S119">
        <f t="shared" si="36"/>
        <v>-92.664575657012975</v>
      </c>
      <c r="U119">
        <f t="shared" si="37"/>
        <v>20.976338121787023</v>
      </c>
      <c r="V119">
        <f t="shared" si="38"/>
        <v>0</v>
      </c>
      <c r="W119">
        <f t="shared" si="39"/>
        <v>12.976338121787023</v>
      </c>
      <c r="X119">
        <f t="shared" si="40"/>
        <v>0</v>
      </c>
      <c r="Y119">
        <f t="shared" si="41"/>
        <v>7.9763381217870233</v>
      </c>
      <c r="Z119">
        <f t="shared" si="42"/>
        <v>0</v>
      </c>
      <c r="AA119">
        <f t="shared" si="43"/>
        <v>0.97633812178702328</v>
      </c>
      <c r="AB119">
        <f t="shared" si="44"/>
        <v>0</v>
      </c>
      <c r="AC119">
        <f t="shared" si="33"/>
        <v>1660</v>
      </c>
      <c r="AE119">
        <f t="shared" si="45"/>
        <v>-52.023661878212977</v>
      </c>
      <c r="AF119">
        <f t="shared" si="46"/>
        <v>-92.664575657012975</v>
      </c>
      <c r="AH119">
        <f t="shared" si="47"/>
        <v>-19.664575657012975</v>
      </c>
      <c r="AI119">
        <f t="shared" si="48"/>
        <v>1</v>
      </c>
      <c r="AJ119">
        <f t="shared" si="49"/>
        <v>-27.664575657012975</v>
      </c>
      <c r="AK119">
        <f t="shared" si="50"/>
        <v>1</v>
      </c>
      <c r="AL119">
        <f t="shared" si="51"/>
        <v>-32.664575657012975</v>
      </c>
      <c r="AM119">
        <f t="shared" si="52"/>
        <v>1</v>
      </c>
      <c r="AN119">
        <f t="shared" si="53"/>
        <v>-39.664575657012975</v>
      </c>
      <c r="AO119">
        <f t="shared" si="54"/>
        <v>1</v>
      </c>
      <c r="AP119">
        <f t="shared" si="55"/>
        <v>1660</v>
      </c>
    </row>
    <row r="120" spans="1:42" ht="14.4" x14ac:dyDescent="0.3">
      <c r="A120" s="1">
        <f t="shared" si="30"/>
        <v>133.18768575192911</v>
      </c>
      <c r="B120" s="1">
        <f t="shared" si="31"/>
        <v>148.30768575192911</v>
      </c>
      <c r="C120" s="1">
        <v>1680</v>
      </c>
      <c r="D120" s="1">
        <f t="shared" si="34"/>
        <v>-52.307685751929114</v>
      </c>
      <c r="E120">
        <f t="shared" si="32"/>
        <v>-93.438249094329109</v>
      </c>
      <c r="F120" s="1">
        <v>-73</v>
      </c>
      <c r="G120" s="1">
        <v>-65</v>
      </c>
      <c r="H120" s="1">
        <v>-60</v>
      </c>
      <c r="I120" s="1">
        <v>-53</v>
      </c>
      <c r="J120"/>
      <c r="K120"/>
      <c r="R120">
        <f t="shared" si="35"/>
        <v>-52.307685751929114</v>
      </c>
      <c r="S120">
        <f t="shared" si="36"/>
        <v>-93.438249094329109</v>
      </c>
      <c r="U120">
        <f t="shared" si="37"/>
        <v>20.692314248070886</v>
      </c>
      <c r="V120">
        <f t="shared" si="38"/>
        <v>0</v>
      </c>
      <c r="W120">
        <f t="shared" si="39"/>
        <v>12.692314248070886</v>
      </c>
      <c r="X120">
        <f t="shared" si="40"/>
        <v>0</v>
      </c>
      <c r="Y120">
        <f t="shared" si="41"/>
        <v>7.6923142480708862</v>
      </c>
      <c r="Z120">
        <f t="shared" si="42"/>
        <v>0</v>
      </c>
      <c r="AA120">
        <f t="shared" si="43"/>
        <v>0.69231424807088615</v>
      </c>
      <c r="AB120">
        <f t="shared" si="44"/>
        <v>0</v>
      </c>
      <c r="AC120">
        <f t="shared" si="33"/>
        <v>1680</v>
      </c>
      <c r="AE120">
        <f t="shared" si="45"/>
        <v>-52.307685751929114</v>
      </c>
      <c r="AF120">
        <f t="shared" si="46"/>
        <v>-93.438249094329109</v>
      </c>
      <c r="AH120">
        <f t="shared" si="47"/>
        <v>-20.438249094329109</v>
      </c>
      <c r="AI120">
        <f t="shared" si="48"/>
        <v>1</v>
      </c>
      <c r="AJ120">
        <f t="shared" si="49"/>
        <v>-28.438249094329109</v>
      </c>
      <c r="AK120">
        <f t="shared" si="50"/>
        <v>1</v>
      </c>
      <c r="AL120">
        <f t="shared" si="51"/>
        <v>-33.438249094329109</v>
      </c>
      <c r="AM120">
        <f t="shared" si="52"/>
        <v>1</v>
      </c>
      <c r="AN120">
        <f t="shared" si="53"/>
        <v>-40.438249094329109</v>
      </c>
      <c r="AO120">
        <f t="shared" si="54"/>
        <v>1</v>
      </c>
      <c r="AP120">
        <f t="shared" si="55"/>
        <v>1680</v>
      </c>
    </row>
    <row r="121" spans="1:42" ht="14.4" x14ac:dyDescent="0.3">
      <c r="A121" s="1">
        <f t="shared" si="30"/>
        <v>133.29047854497736</v>
      </c>
      <c r="B121" s="1">
        <f t="shared" si="31"/>
        <v>148.59047854497737</v>
      </c>
      <c r="C121" s="1">
        <v>1700</v>
      </c>
      <c r="D121" s="1">
        <f t="shared" si="34"/>
        <v>-52.590478544977373</v>
      </c>
      <c r="E121">
        <f t="shared" si="32"/>
        <v>-94.210691450977379</v>
      </c>
      <c r="F121" s="1">
        <v>-73</v>
      </c>
      <c r="G121" s="1">
        <v>-65</v>
      </c>
      <c r="H121" s="1">
        <v>-60</v>
      </c>
      <c r="I121" s="1">
        <v>-53</v>
      </c>
      <c r="J121"/>
      <c r="K121"/>
      <c r="R121">
        <f t="shared" si="35"/>
        <v>-52.590478544977373</v>
      </c>
      <c r="S121">
        <f t="shared" si="36"/>
        <v>-94.210691450977379</v>
      </c>
      <c r="U121">
        <f t="shared" si="37"/>
        <v>20.409521455022627</v>
      </c>
      <c r="V121">
        <f t="shared" si="38"/>
        <v>0</v>
      </c>
      <c r="W121">
        <f t="shared" si="39"/>
        <v>12.409521455022627</v>
      </c>
      <c r="X121">
        <f t="shared" si="40"/>
        <v>0</v>
      </c>
      <c r="Y121">
        <f t="shared" si="41"/>
        <v>7.4095214550226274</v>
      </c>
      <c r="Z121">
        <f t="shared" si="42"/>
        <v>0</v>
      </c>
      <c r="AA121">
        <f t="shared" si="43"/>
        <v>0.40952145502262738</v>
      </c>
      <c r="AB121">
        <f t="shared" si="44"/>
        <v>0</v>
      </c>
      <c r="AC121">
        <f t="shared" si="33"/>
        <v>1700</v>
      </c>
      <c r="AE121">
        <f t="shared" si="45"/>
        <v>-52.590478544977373</v>
      </c>
      <c r="AF121">
        <f t="shared" si="46"/>
        <v>-94.210691450977379</v>
      </c>
      <c r="AH121">
        <f t="shared" si="47"/>
        <v>-21.210691450977379</v>
      </c>
      <c r="AI121">
        <f t="shared" si="48"/>
        <v>1</v>
      </c>
      <c r="AJ121">
        <f t="shared" si="49"/>
        <v>-29.210691450977379</v>
      </c>
      <c r="AK121">
        <f t="shared" si="50"/>
        <v>1</v>
      </c>
      <c r="AL121">
        <f t="shared" si="51"/>
        <v>-34.210691450977379</v>
      </c>
      <c r="AM121">
        <f t="shared" si="52"/>
        <v>1</v>
      </c>
      <c r="AN121">
        <f t="shared" si="53"/>
        <v>-41.210691450977379</v>
      </c>
      <c r="AO121">
        <f t="shared" si="54"/>
        <v>1</v>
      </c>
      <c r="AP121">
        <f t="shared" si="55"/>
        <v>1700</v>
      </c>
    </row>
    <row r="122" spans="1:42" ht="14.4" x14ac:dyDescent="0.3">
      <c r="A122" s="1">
        <f t="shared" si="30"/>
        <v>133.39206905556284</v>
      </c>
      <c r="B122" s="1">
        <f t="shared" si="31"/>
        <v>148.87206905556283</v>
      </c>
      <c r="C122" s="1">
        <v>1720</v>
      </c>
      <c r="D122" s="1">
        <f t="shared" si="34"/>
        <v>-52.872069055562832</v>
      </c>
      <c r="E122">
        <f t="shared" si="32"/>
        <v>-94.981931525162821</v>
      </c>
      <c r="F122" s="1">
        <v>-73</v>
      </c>
      <c r="G122" s="1">
        <v>-65</v>
      </c>
      <c r="H122" s="1">
        <v>-60</v>
      </c>
      <c r="I122" s="1">
        <v>-53</v>
      </c>
      <c r="J122"/>
      <c r="K122"/>
      <c r="R122">
        <f t="shared" si="35"/>
        <v>-52.872069055562832</v>
      </c>
      <c r="S122">
        <f t="shared" si="36"/>
        <v>-94.981931525162821</v>
      </c>
      <c r="U122">
        <f t="shared" si="37"/>
        <v>20.127930944437168</v>
      </c>
      <c r="V122">
        <f t="shared" si="38"/>
        <v>0</v>
      </c>
      <c r="W122">
        <f t="shared" si="39"/>
        <v>12.127930944437168</v>
      </c>
      <c r="X122">
        <f t="shared" si="40"/>
        <v>0</v>
      </c>
      <c r="Y122">
        <f t="shared" si="41"/>
        <v>7.1279309444371677</v>
      </c>
      <c r="Z122">
        <f t="shared" si="42"/>
        <v>0</v>
      </c>
      <c r="AA122">
        <f t="shared" si="43"/>
        <v>0.12793094443716768</v>
      </c>
      <c r="AB122">
        <f t="shared" si="44"/>
        <v>0</v>
      </c>
      <c r="AC122">
        <f t="shared" si="33"/>
        <v>1720</v>
      </c>
      <c r="AE122">
        <f t="shared" si="45"/>
        <v>-52.872069055562832</v>
      </c>
      <c r="AF122">
        <f t="shared" si="46"/>
        <v>-94.981931525162821</v>
      </c>
      <c r="AH122">
        <f t="shared" si="47"/>
        <v>-21.981931525162821</v>
      </c>
      <c r="AI122">
        <f t="shared" si="48"/>
        <v>1</v>
      </c>
      <c r="AJ122">
        <f t="shared" si="49"/>
        <v>-29.981931525162821</v>
      </c>
      <c r="AK122">
        <f t="shared" si="50"/>
        <v>1</v>
      </c>
      <c r="AL122">
        <f t="shared" si="51"/>
        <v>-34.981931525162821</v>
      </c>
      <c r="AM122">
        <f t="shared" si="52"/>
        <v>1</v>
      </c>
      <c r="AN122">
        <f t="shared" si="53"/>
        <v>-41.981931525162821</v>
      </c>
      <c r="AO122">
        <f t="shared" si="54"/>
        <v>1</v>
      </c>
      <c r="AP122">
        <f t="shared" si="55"/>
        <v>1720</v>
      </c>
    </row>
    <row r="123" spans="1:42" ht="14.4" x14ac:dyDescent="0.3">
      <c r="A123" s="1">
        <f t="shared" si="30"/>
        <v>133.49248508306385</v>
      </c>
      <c r="B123" s="1">
        <f t="shared" si="31"/>
        <v>149.15248508306385</v>
      </c>
      <c r="C123" s="1">
        <v>1740</v>
      </c>
      <c r="D123" s="1">
        <f t="shared" si="34"/>
        <v>-53.152485083063851</v>
      </c>
      <c r="E123">
        <f t="shared" si="32"/>
        <v>-95.751997116263851</v>
      </c>
      <c r="F123" s="1">
        <v>-73</v>
      </c>
      <c r="G123" s="1">
        <v>-65</v>
      </c>
      <c r="H123" s="1">
        <v>-60</v>
      </c>
      <c r="I123" s="1">
        <v>-53</v>
      </c>
      <c r="J123"/>
      <c r="K123"/>
      <c r="R123">
        <f t="shared" si="35"/>
        <v>-53.152485083063851</v>
      </c>
      <c r="S123">
        <f t="shared" si="36"/>
        <v>-95.751997116263851</v>
      </c>
      <c r="U123">
        <f t="shared" si="37"/>
        <v>19.847514916936149</v>
      </c>
      <c r="V123">
        <f t="shared" si="38"/>
        <v>0</v>
      </c>
      <c r="W123">
        <f t="shared" si="39"/>
        <v>11.847514916936149</v>
      </c>
      <c r="X123">
        <f t="shared" si="40"/>
        <v>0</v>
      </c>
      <c r="Y123">
        <f t="shared" si="41"/>
        <v>6.8475149169361487</v>
      </c>
      <c r="Z123">
        <f t="shared" si="42"/>
        <v>0</v>
      </c>
      <c r="AA123">
        <f t="shared" si="43"/>
        <v>-0.15248508306385133</v>
      </c>
      <c r="AB123">
        <f t="shared" si="44"/>
        <v>1</v>
      </c>
      <c r="AC123">
        <f t="shared" si="33"/>
        <v>1740</v>
      </c>
      <c r="AE123">
        <f t="shared" si="45"/>
        <v>-53.152485083063851</v>
      </c>
      <c r="AF123">
        <f t="shared" si="46"/>
        <v>-95.751997116263851</v>
      </c>
      <c r="AH123">
        <f t="shared" si="47"/>
        <v>-22.751997116263851</v>
      </c>
      <c r="AI123">
        <f t="shared" si="48"/>
        <v>1</v>
      </c>
      <c r="AJ123">
        <f t="shared" si="49"/>
        <v>-30.751997116263851</v>
      </c>
      <c r="AK123">
        <f t="shared" si="50"/>
        <v>1</v>
      </c>
      <c r="AL123">
        <f t="shared" si="51"/>
        <v>-35.751997116263851</v>
      </c>
      <c r="AM123">
        <f t="shared" si="52"/>
        <v>1</v>
      </c>
      <c r="AN123">
        <f t="shared" si="53"/>
        <v>-42.751997116263851</v>
      </c>
      <c r="AO123">
        <f t="shared" si="54"/>
        <v>1</v>
      </c>
      <c r="AP123">
        <f t="shared" si="55"/>
        <v>1740</v>
      </c>
    </row>
    <row r="124" spans="1:42" ht="14.4" x14ac:dyDescent="0.3">
      <c r="A124" s="1">
        <f t="shared" si="30"/>
        <v>133.59175347369487</v>
      </c>
      <c r="B124" s="1">
        <f t="shared" si="31"/>
        <v>149.43175347369487</v>
      </c>
      <c r="C124" s="1">
        <v>1760</v>
      </c>
      <c r="D124" s="1">
        <f t="shared" si="34"/>
        <v>-53.431753473694869</v>
      </c>
      <c r="E124">
        <f t="shared" si="32"/>
        <v>-96.520915070494866</v>
      </c>
      <c r="F124" s="1">
        <v>-73</v>
      </c>
      <c r="G124" s="1">
        <v>-65</v>
      </c>
      <c r="H124" s="1">
        <v>-60</v>
      </c>
      <c r="I124" s="1">
        <v>-53</v>
      </c>
      <c r="J124"/>
      <c r="K124"/>
      <c r="R124">
        <f t="shared" si="35"/>
        <v>-53.431753473694869</v>
      </c>
      <c r="S124">
        <f t="shared" si="36"/>
        <v>-96.520915070494866</v>
      </c>
      <c r="U124">
        <f t="shared" si="37"/>
        <v>19.568246526305131</v>
      </c>
      <c r="V124">
        <f t="shared" si="38"/>
        <v>0</v>
      </c>
      <c r="W124">
        <f t="shared" si="39"/>
        <v>11.568246526305131</v>
      </c>
      <c r="X124">
        <f t="shared" si="40"/>
        <v>0</v>
      </c>
      <c r="Y124">
        <f t="shared" si="41"/>
        <v>6.5682465263051313</v>
      </c>
      <c r="Z124">
        <f t="shared" si="42"/>
        <v>0</v>
      </c>
      <c r="AA124">
        <f t="shared" si="43"/>
        <v>-0.43175347369486872</v>
      </c>
      <c r="AB124">
        <f t="shared" si="44"/>
        <v>1</v>
      </c>
      <c r="AC124">
        <f t="shared" si="33"/>
        <v>1760</v>
      </c>
      <c r="AE124">
        <f t="shared" si="45"/>
        <v>-53.431753473694869</v>
      </c>
      <c r="AF124">
        <f t="shared" si="46"/>
        <v>-96.520915070494866</v>
      </c>
      <c r="AH124">
        <f t="shared" si="47"/>
        <v>-23.520915070494866</v>
      </c>
      <c r="AI124">
        <f t="shared" si="48"/>
        <v>1</v>
      </c>
      <c r="AJ124">
        <f t="shared" si="49"/>
        <v>-31.520915070494866</v>
      </c>
      <c r="AK124">
        <f t="shared" si="50"/>
        <v>1</v>
      </c>
      <c r="AL124">
        <f t="shared" si="51"/>
        <v>-36.520915070494866</v>
      </c>
      <c r="AM124">
        <f t="shared" si="52"/>
        <v>1</v>
      </c>
      <c r="AN124">
        <f t="shared" si="53"/>
        <v>-43.520915070494866</v>
      </c>
      <c r="AO124">
        <f t="shared" si="54"/>
        <v>1</v>
      </c>
      <c r="AP124">
        <f t="shared" si="55"/>
        <v>1760</v>
      </c>
    </row>
    <row r="125" spans="1:42" ht="14.4" x14ac:dyDescent="0.3">
      <c r="A125" s="1">
        <f t="shared" si="30"/>
        <v>133.68990016358975</v>
      </c>
      <c r="B125" s="1">
        <f t="shared" si="31"/>
        <v>149.70990016358977</v>
      </c>
      <c r="C125" s="1">
        <v>1780</v>
      </c>
      <c r="D125" s="1">
        <f t="shared" si="34"/>
        <v>-53.709900163589765</v>
      </c>
      <c r="E125">
        <f t="shared" si="32"/>
        <v>-97.288711323989759</v>
      </c>
      <c r="F125" s="1">
        <v>-73</v>
      </c>
      <c r="G125" s="1">
        <v>-65</v>
      </c>
      <c r="H125" s="1">
        <v>-60</v>
      </c>
      <c r="I125" s="1">
        <v>-53</v>
      </c>
      <c r="J125"/>
      <c r="K125"/>
      <c r="R125">
        <f t="shared" si="35"/>
        <v>-53.709900163589765</v>
      </c>
      <c r="S125">
        <f t="shared" si="36"/>
        <v>-97.288711323989759</v>
      </c>
      <c r="U125">
        <f t="shared" si="37"/>
        <v>19.290099836410235</v>
      </c>
      <c r="V125">
        <f t="shared" si="38"/>
        <v>0</v>
      </c>
      <c r="W125">
        <f t="shared" si="39"/>
        <v>11.290099836410235</v>
      </c>
      <c r="X125">
        <f t="shared" si="40"/>
        <v>0</v>
      </c>
      <c r="Y125">
        <f t="shared" si="41"/>
        <v>6.290099836410235</v>
      </c>
      <c r="Z125">
        <f t="shared" si="42"/>
        <v>0</v>
      </c>
      <c r="AA125">
        <f t="shared" si="43"/>
        <v>-0.70990016358976504</v>
      </c>
      <c r="AB125">
        <f t="shared" si="44"/>
        <v>1</v>
      </c>
      <c r="AC125">
        <f t="shared" si="33"/>
        <v>1780</v>
      </c>
      <c r="AE125">
        <f t="shared" si="45"/>
        <v>-53.709900163589765</v>
      </c>
      <c r="AF125">
        <f t="shared" si="46"/>
        <v>-97.288711323989759</v>
      </c>
      <c r="AH125">
        <f t="shared" si="47"/>
        <v>-24.288711323989759</v>
      </c>
      <c r="AI125">
        <f t="shared" si="48"/>
        <v>1</v>
      </c>
      <c r="AJ125">
        <f t="shared" si="49"/>
        <v>-32.288711323989759</v>
      </c>
      <c r="AK125">
        <f t="shared" si="50"/>
        <v>1</v>
      </c>
      <c r="AL125">
        <f t="shared" si="51"/>
        <v>-37.288711323989759</v>
      </c>
      <c r="AM125">
        <f t="shared" si="52"/>
        <v>1</v>
      </c>
      <c r="AN125">
        <f t="shared" si="53"/>
        <v>-44.288711323989759</v>
      </c>
      <c r="AO125">
        <f t="shared" si="54"/>
        <v>1</v>
      </c>
      <c r="AP125">
        <f t="shared" si="55"/>
        <v>1780</v>
      </c>
    </row>
    <row r="126" spans="1:42" ht="14.4" x14ac:dyDescent="0.3">
      <c r="A126" s="1">
        <f t="shared" si="30"/>
        <v>133.786950219478</v>
      </c>
      <c r="B126" s="1">
        <f t="shared" si="31"/>
        <v>149.98695021947799</v>
      </c>
      <c r="C126" s="1">
        <v>1800</v>
      </c>
      <c r="D126" s="1">
        <f t="shared" si="34"/>
        <v>-53.98695021947799</v>
      </c>
      <c r="E126">
        <f t="shared" si="32"/>
        <v>-98.055410943477995</v>
      </c>
      <c r="F126" s="1">
        <v>-73</v>
      </c>
      <c r="G126" s="1">
        <v>-65</v>
      </c>
      <c r="H126" s="1">
        <v>-60</v>
      </c>
      <c r="I126" s="1">
        <v>-53</v>
      </c>
      <c r="J126"/>
      <c r="K126"/>
      <c r="R126">
        <f t="shared" si="35"/>
        <v>-53.98695021947799</v>
      </c>
      <c r="S126">
        <f t="shared" si="36"/>
        <v>-98.055410943477995</v>
      </c>
      <c r="U126">
        <f t="shared" si="37"/>
        <v>19.01304978052201</v>
      </c>
      <c r="V126">
        <f t="shared" si="38"/>
        <v>0</v>
      </c>
      <c r="W126">
        <f t="shared" si="39"/>
        <v>11.01304978052201</v>
      </c>
      <c r="X126">
        <f t="shared" si="40"/>
        <v>0</v>
      </c>
      <c r="Y126">
        <f t="shared" si="41"/>
        <v>6.0130497805220102</v>
      </c>
      <c r="Z126">
        <f t="shared" si="42"/>
        <v>0</v>
      </c>
      <c r="AA126">
        <f t="shared" si="43"/>
        <v>-0.98695021947798978</v>
      </c>
      <c r="AB126">
        <f t="shared" si="44"/>
        <v>1</v>
      </c>
      <c r="AC126">
        <f t="shared" si="33"/>
        <v>1800</v>
      </c>
      <c r="AE126">
        <f t="shared" si="45"/>
        <v>-53.98695021947799</v>
      </c>
      <c r="AF126">
        <f t="shared" si="46"/>
        <v>-98.055410943477995</v>
      </c>
      <c r="AH126">
        <f t="shared" si="47"/>
        <v>-25.055410943477995</v>
      </c>
      <c r="AI126">
        <f t="shared" si="48"/>
        <v>1</v>
      </c>
      <c r="AJ126">
        <f t="shared" si="49"/>
        <v>-33.055410943477995</v>
      </c>
      <c r="AK126">
        <f t="shared" si="50"/>
        <v>1</v>
      </c>
      <c r="AL126">
        <f t="shared" si="51"/>
        <v>-38.055410943477995</v>
      </c>
      <c r="AM126">
        <f t="shared" si="52"/>
        <v>1</v>
      </c>
      <c r="AN126">
        <f t="shared" si="53"/>
        <v>-45.055410943477995</v>
      </c>
      <c r="AO126">
        <f t="shared" si="54"/>
        <v>1</v>
      </c>
      <c r="AP126">
        <f t="shared" si="55"/>
        <v>1800</v>
      </c>
    </row>
    <row r="127" spans="1:42" ht="14.4" x14ac:dyDescent="0.3">
      <c r="A127" s="1">
        <f t="shared" si="30"/>
        <v>133.88292787711339</v>
      </c>
      <c r="B127" s="1">
        <f t="shared" si="31"/>
        <v>150.26292787711338</v>
      </c>
      <c r="C127" s="1">
        <v>1820</v>
      </c>
      <c r="D127" s="1">
        <f t="shared" si="34"/>
        <v>-54.262927877113384</v>
      </c>
      <c r="E127">
        <f t="shared" si="32"/>
        <v>-98.821038164713386</v>
      </c>
      <c r="F127" s="1">
        <v>-73</v>
      </c>
      <c r="G127" s="1">
        <v>-65</v>
      </c>
      <c r="H127" s="1">
        <v>-60</v>
      </c>
      <c r="I127" s="1">
        <v>-53</v>
      </c>
      <c r="J127"/>
      <c r="K127"/>
      <c r="R127">
        <f t="shared" si="35"/>
        <v>-54.262927877113384</v>
      </c>
      <c r="S127">
        <f t="shared" si="36"/>
        <v>-98.821038164713386</v>
      </c>
      <c r="U127">
        <f t="shared" si="37"/>
        <v>18.737072122886616</v>
      </c>
      <c r="V127">
        <f t="shared" si="38"/>
        <v>0</v>
      </c>
      <c r="W127">
        <f t="shared" si="39"/>
        <v>10.737072122886616</v>
      </c>
      <c r="X127">
        <f t="shared" si="40"/>
        <v>0</v>
      </c>
      <c r="Y127">
        <f t="shared" si="41"/>
        <v>5.7370721228866159</v>
      </c>
      <c r="Z127">
        <f t="shared" si="42"/>
        <v>0</v>
      </c>
      <c r="AA127">
        <f t="shared" si="43"/>
        <v>-1.2629278771133841</v>
      </c>
      <c r="AB127">
        <f t="shared" si="44"/>
        <v>1</v>
      </c>
      <c r="AC127">
        <f t="shared" si="33"/>
        <v>1820</v>
      </c>
      <c r="AE127">
        <f t="shared" si="45"/>
        <v>-54.262927877113384</v>
      </c>
      <c r="AF127">
        <f t="shared" si="46"/>
        <v>-98.821038164713386</v>
      </c>
      <c r="AH127">
        <f t="shared" si="47"/>
        <v>-25.821038164713386</v>
      </c>
      <c r="AI127">
        <f t="shared" si="48"/>
        <v>1</v>
      </c>
      <c r="AJ127">
        <f t="shared" si="49"/>
        <v>-33.821038164713386</v>
      </c>
      <c r="AK127">
        <f t="shared" si="50"/>
        <v>1</v>
      </c>
      <c r="AL127">
        <f t="shared" si="51"/>
        <v>-38.821038164713386</v>
      </c>
      <c r="AM127">
        <f t="shared" si="52"/>
        <v>1</v>
      </c>
      <c r="AN127">
        <f t="shared" si="53"/>
        <v>-45.821038164713386</v>
      </c>
      <c r="AO127">
        <f t="shared" si="54"/>
        <v>1</v>
      </c>
      <c r="AP127">
        <f t="shared" si="55"/>
        <v>1820</v>
      </c>
    </row>
    <row r="128" spans="1:42" ht="14.4" x14ac:dyDescent="0.3">
      <c r="A128" s="1">
        <f t="shared" si="30"/>
        <v>133.97785657760261</v>
      </c>
      <c r="B128" s="1">
        <f t="shared" si="31"/>
        <v>150.53785657760261</v>
      </c>
      <c r="C128" s="1">
        <v>1840</v>
      </c>
      <c r="D128" s="1">
        <f t="shared" si="34"/>
        <v>-54.537856577602611</v>
      </c>
      <c r="E128">
        <f t="shared" si="32"/>
        <v>-99.585616428802609</v>
      </c>
      <c r="F128" s="1">
        <v>-73</v>
      </c>
      <c r="G128" s="1">
        <v>-65</v>
      </c>
      <c r="H128" s="1">
        <v>-60</v>
      </c>
      <c r="I128" s="1">
        <v>-53</v>
      </c>
      <c r="J128"/>
      <c r="K128"/>
      <c r="R128">
        <f t="shared" si="35"/>
        <v>-54.537856577602611</v>
      </c>
      <c r="S128">
        <f t="shared" si="36"/>
        <v>-99.585616428802609</v>
      </c>
      <c r="U128">
        <f t="shared" si="37"/>
        <v>18.462143422397389</v>
      </c>
      <c r="V128">
        <f t="shared" si="38"/>
        <v>0</v>
      </c>
      <c r="W128">
        <f t="shared" si="39"/>
        <v>10.462143422397389</v>
      </c>
      <c r="X128">
        <f t="shared" si="40"/>
        <v>0</v>
      </c>
      <c r="Y128">
        <f t="shared" si="41"/>
        <v>5.4621434223973893</v>
      </c>
      <c r="Z128">
        <f t="shared" si="42"/>
        <v>0</v>
      </c>
      <c r="AA128">
        <f t="shared" si="43"/>
        <v>-1.5378565776026107</v>
      </c>
      <c r="AB128">
        <f t="shared" si="44"/>
        <v>1</v>
      </c>
      <c r="AC128">
        <f t="shared" si="33"/>
        <v>1840</v>
      </c>
      <c r="AE128">
        <f t="shared" si="45"/>
        <v>-54.537856577602611</v>
      </c>
      <c r="AF128">
        <f t="shared" si="46"/>
        <v>-99.585616428802609</v>
      </c>
      <c r="AH128">
        <f t="shared" si="47"/>
        <v>-26.585616428802609</v>
      </c>
      <c r="AI128">
        <f t="shared" si="48"/>
        <v>1</v>
      </c>
      <c r="AJ128">
        <f t="shared" si="49"/>
        <v>-34.585616428802609</v>
      </c>
      <c r="AK128">
        <f t="shared" si="50"/>
        <v>1</v>
      </c>
      <c r="AL128">
        <f t="shared" si="51"/>
        <v>-39.585616428802609</v>
      </c>
      <c r="AM128">
        <f t="shared" si="52"/>
        <v>1</v>
      </c>
      <c r="AN128">
        <f t="shared" si="53"/>
        <v>-46.585616428802609</v>
      </c>
      <c r="AO128">
        <f t="shared" si="54"/>
        <v>1</v>
      </c>
      <c r="AP128">
        <f t="shared" si="55"/>
        <v>1840</v>
      </c>
    </row>
    <row r="129" spans="1:42" ht="14.4" x14ac:dyDescent="0.3">
      <c r="A129" s="1">
        <f t="shared" si="30"/>
        <v>134.0717590017702</v>
      </c>
      <c r="B129" s="1">
        <f t="shared" si="31"/>
        <v>150.81175900177021</v>
      </c>
      <c r="C129" s="1">
        <v>1860</v>
      </c>
      <c r="D129" s="1">
        <f t="shared" si="34"/>
        <v>-54.811759001770213</v>
      </c>
      <c r="E129">
        <f t="shared" si="32"/>
        <v>-100.34916841657022</v>
      </c>
      <c r="F129" s="1">
        <v>-73</v>
      </c>
      <c r="G129" s="1">
        <v>-65</v>
      </c>
      <c r="H129" s="1">
        <v>-60</v>
      </c>
      <c r="I129" s="1">
        <v>-53</v>
      </c>
      <c r="J129"/>
      <c r="K129"/>
      <c r="R129">
        <f t="shared" si="35"/>
        <v>-54.811759001770213</v>
      </c>
      <c r="S129">
        <f t="shared" si="36"/>
        <v>-100.34916841657022</v>
      </c>
      <c r="U129">
        <f t="shared" si="37"/>
        <v>18.188240998229787</v>
      </c>
      <c r="V129">
        <f t="shared" si="38"/>
        <v>0</v>
      </c>
      <c r="W129">
        <f t="shared" si="39"/>
        <v>10.188240998229787</v>
      </c>
      <c r="X129">
        <f t="shared" si="40"/>
        <v>0</v>
      </c>
      <c r="Y129">
        <f t="shared" si="41"/>
        <v>5.1882409982297872</v>
      </c>
      <c r="Z129">
        <f t="shared" si="42"/>
        <v>0</v>
      </c>
      <c r="AA129">
        <f t="shared" si="43"/>
        <v>-1.8117590017702128</v>
      </c>
      <c r="AB129">
        <f t="shared" si="44"/>
        <v>1</v>
      </c>
      <c r="AC129">
        <f t="shared" si="33"/>
        <v>1860</v>
      </c>
      <c r="AE129">
        <f t="shared" si="45"/>
        <v>-54.811759001770213</v>
      </c>
      <c r="AF129">
        <f t="shared" si="46"/>
        <v>-100.34916841657022</v>
      </c>
      <c r="AH129">
        <f t="shared" si="47"/>
        <v>-27.349168416570222</v>
      </c>
      <c r="AI129">
        <f t="shared" si="48"/>
        <v>1</v>
      </c>
      <c r="AJ129">
        <f t="shared" si="49"/>
        <v>-35.349168416570222</v>
      </c>
      <c r="AK129">
        <f t="shared" si="50"/>
        <v>1</v>
      </c>
      <c r="AL129">
        <f t="shared" si="51"/>
        <v>-40.349168416570222</v>
      </c>
      <c r="AM129">
        <f t="shared" si="52"/>
        <v>1</v>
      </c>
      <c r="AN129">
        <f t="shared" si="53"/>
        <v>-47.349168416570222</v>
      </c>
      <c r="AO129">
        <f t="shared" si="54"/>
        <v>1</v>
      </c>
      <c r="AP129">
        <f t="shared" si="55"/>
        <v>1860</v>
      </c>
    </row>
    <row r="130" spans="1:42" ht="14.4" x14ac:dyDescent="0.3">
      <c r="A130" s="1">
        <f t="shared" si="30"/>
        <v>134.16465710268545</v>
      </c>
      <c r="B130" s="1">
        <f t="shared" si="31"/>
        <v>151.08465710268544</v>
      </c>
      <c r="C130" s="1">
        <v>1880</v>
      </c>
      <c r="D130" s="1">
        <f t="shared" si="34"/>
        <v>-55.084657102685441</v>
      </c>
      <c r="E130">
        <f t="shared" si="32"/>
        <v>-101.11171608108543</v>
      </c>
      <c r="F130" s="1">
        <v>-73</v>
      </c>
      <c r="G130" s="1">
        <v>-65</v>
      </c>
      <c r="H130" s="1">
        <v>-60</v>
      </c>
      <c r="I130" s="1">
        <v>-53</v>
      </c>
      <c r="J130"/>
      <c r="K130"/>
      <c r="R130">
        <f t="shared" si="35"/>
        <v>-55.084657102685441</v>
      </c>
      <c r="S130">
        <f t="shared" si="36"/>
        <v>-101.11171608108543</v>
      </c>
      <c r="U130">
        <f t="shared" si="37"/>
        <v>17.915342897314559</v>
      </c>
      <c r="V130">
        <f t="shared" si="38"/>
        <v>0</v>
      </c>
      <c r="W130">
        <f t="shared" si="39"/>
        <v>9.9153428973145594</v>
      </c>
      <c r="X130">
        <f t="shared" si="40"/>
        <v>0</v>
      </c>
      <c r="Y130">
        <f t="shared" si="41"/>
        <v>4.9153428973145594</v>
      </c>
      <c r="Z130">
        <f t="shared" si="42"/>
        <v>0</v>
      </c>
      <c r="AA130">
        <f t="shared" si="43"/>
        <v>-2.0846571026854406</v>
      </c>
      <c r="AB130">
        <f t="shared" si="44"/>
        <v>1</v>
      </c>
      <c r="AC130">
        <f t="shared" si="33"/>
        <v>1880</v>
      </c>
      <c r="AE130">
        <f t="shared" si="45"/>
        <v>-55.084657102685441</v>
      </c>
      <c r="AF130">
        <f t="shared" si="46"/>
        <v>-101.11171608108543</v>
      </c>
      <c r="AH130">
        <f t="shared" si="47"/>
        <v>-28.111716081085433</v>
      </c>
      <c r="AI130">
        <f t="shared" si="48"/>
        <v>1</v>
      </c>
      <c r="AJ130">
        <f t="shared" si="49"/>
        <v>-36.111716081085433</v>
      </c>
      <c r="AK130">
        <f t="shared" si="50"/>
        <v>1</v>
      </c>
      <c r="AL130">
        <f t="shared" si="51"/>
        <v>-41.111716081085433</v>
      </c>
      <c r="AM130">
        <f t="shared" si="52"/>
        <v>1</v>
      </c>
      <c r="AN130">
        <f t="shared" si="53"/>
        <v>-48.111716081085433</v>
      </c>
      <c r="AO130">
        <f t="shared" si="54"/>
        <v>1</v>
      </c>
      <c r="AP130">
        <f t="shared" si="55"/>
        <v>1880</v>
      </c>
    </row>
    <row r="131" spans="1:42" ht="14.4" x14ac:dyDescent="0.3">
      <c r="A131" s="1">
        <f t="shared" si="30"/>
        <v>134.25657213646844</v>
      </c>
      <c r="B131" s="1">
        <f t="shared" si="31"/>
        <v>151.35657213646843</v>
      </c>
      <c r="C131" s="1">
        <v>1900</v>
      </c>
      <c r="D131" s="1">
        <f t="shared" si="34"/>
        <v>-55.356572136468429</v>
      </c>
      <c r="E131">
        <f t="shared" si="32"/>
        <v>-101.87328067846843</v>
      </c>
      <c r="F131" s="1">
        <v>-73</v>
      </c>
      <c r="G131" s="1">
        <v>-65</v>
      </c>
      <c r="H131" s="1">
        <v>-60</v>
      </c>
      <c r="I131" s="1">
        <v>-53</v>
      </c>
      <c r="J131"/>
      <c r="K131"/>
      <c r="R131">
        <f t="shared" si="35"/>
        <v>-55.356572136468429</v>
      </c>
      <c r="S131">
        <f t="shared" si="36"/>
        <v>-101.87328067846843</v>
      </c>
      <c r="U131">
        <f t="shared" si="37"/>
        <v>17.643427863531571</v>
      </c>
      <c r="V131">
        <f t="shared" si="38"/>
        <v>0</v>
      </c>
      <c r="W131">
        <f t="shared" si="39"/>
        <v>9.6434278635315707</v>
      </c>
      <c r="X131">
        <f t="shared" si="40"/>
        <v>0</v>
      </c>
      <c r="Y131">
        <f t="shared" si="41"/>
        <v>4.6434278635315707</v>
      </c>
      <c r="Z131">
        <f t="shared" si="42"/>
        <v>0</v>
      </c>
      <c r="AA131">
        <f t="shared" si="43"/>
        <v>-2.3565721364684293</v>
      </c>
      <c r="AB131">
        <f t="shared" si="44"/>
        <v>1</v>
      </c>
      <c r="AC131">
        <f t="shared" si="33"/>
        <v>1900</v>
      </c>
      <c r="AE131">
        <f t="shared" si="45"/>
        <v>-55.356572136468429</v>
      </c>
      <c r="AF131">
        <f t="shared" si="46"/>
        <v>-101.87328067846843</v>
      </c>
      <c r="AH131">
        <f t="shared" si="47"/>
        <v>-28.873280678468433</v>
      </c>
      <c r="AI131">
        <f t="shared" si="48"/>
        <v>1</v>
      </c>
      <c r="AJ131">
        <f t="shared" si="49"/>
        <v>-36.873280678468433</v>
      </c>
      <c r="AK131">
        <f t="shared" si="50"/>
        <v>1</v>
      </c>
      <c r="AL131">
        <f t="shared" si="51"/>
        <v>-41.873280678468433</v>
      </c>
      <c r="AM131">
        <f t="shared" si="52"/>
        <v>1</v>
      </c>
      <c r="AN131">
        <f t="shared" si="53"/>
        <v>-48.873280678468433</v>
      </c>
      <c r="AO131">
        <f t="shared" si="54"/>
        <v>1</v>
      </c>
      <c r="AP131">
        <f t="shared" si="55"/>
        <v>1900</v>
      </c>
    </row>
    <row r="132" spans="1:42" ht="14.4" x14ac:dyDescent="0.3">
      <c r="A132" s="1">
        <f t="shared" si="30"/>
        <v>134.34752469148287</v>
      </c>
      <c r="B132" s="1">
        <f t="shared" si="31"/>
        <v>151.62752469148288</v>
      </c>
      <c r="C132" s="1">
        <v>1920</v>
      </c>
      <c r="D132" s="1">
        <f t="shared" si="34"/>
        <v>-55.627524691482876</v>
      </c>
      <c r="E132">
        <f t="shared" si="32"/>
        <v>-102.63388279708288</v>
      </c>
      <c r="F132" s="1">
        <v>-73</v>
      </c>
      <c r="G132" s="1">
        <v>-65</v>
      </c>
      <c r="H132" s="1">
        <v>-60</v>
      </c>
      <c r="I132" s="1">
        <v>-53</v>
      </c>
      <c r="J132"/>
      <c r="K132"/>
      <c r="R132">
        <f t="shared" si="35"/>
        <v>-55.627524691482876</v>
      </c>
      <c r="S132">
        <f t="shared" si="36"/>
        <v>-102.63388279708288</v>
      </c>
      <c r="U132">
        <f t="shared" si="37"/>
        <v>17.372475308517124</v>
      </c>
      <c r="V132">
        <f t="shared" si="38"/>
        <v>0</v>
      </c>
      <c r="W132">
        <f t="shared" si="39"/>
        <v>9.3724753085171244</v>
      </c>
      <c r="X132">
        <f t="shared" si="40"/>
        <v>0</v>
      </c>
      <c r="Y132">
        <f t="shared" si="41"/>
        <v>4.3724753085171244</v>
      </c>
      <c r="Z132">
        <f t="shared" si="42"/>
        <v>0</v>
      </c>
      <c r="AA132">
        <f t="shared" si="43"/>
        <v>-2.6275246914828756</v>
      </c>
      <c r="AB132">
        <f t="shared" si="44"/>
        <v>1</v>
      </c>
      <c r="AC132">
        <f t="shared" si="33"/>
        <v>1920</v>
      </c>
      <c r="AE132">
        <f t="shared" si="45"/>
        <v>-55.627524691482876</v>
      </c>
      <c r="AF132">
        <f t="shared" si="46"/>
        <v>-102.63388279708288</v>
      </c>
      <c r="AH132">
        <f t="shared" si="47"/>
        <v>-29.633882797082876</v>
      </c>
      <c r="AI132">
        <f t="shared" si="48"/>
        <v>1</v>
      </c>
      <c r="AJ132">
        <f t="shared" si="49"/>
        <v>-37.633882797082876</v>
      </c>
      <c r="AK132">
        <f t="shared" si="50"/>
        <v>1</v>
      </c>
      <c r="AL132">
        <f t="shared" si="51"/>
        <v>-42.633882797082876</v>
      </c>
      <c r="AM132">
        <f t="shared" si="52"/>
        <v>1</v>
      </c>
      <c r="AN132">
        <f t="shared" si="53"/>
        <v>-49.633882797082876</v>
      </c>
      <c r="AO132">
        <f t="shared" si="54"/>
        <v>1</v>
      </c>
      <c r="AP132">
        <f t="shared" si="55"/>
        <v>1920</v>
      </c>
    </row>
    <row r="133" spans="1:42" ht="14.4" x14ac:dyDescent="0.3">
      <c r="A133" s="1">
        <f t="shared" ref="A133:A164" si="56">20*LOG10(C$34)+20*LOG10(C133/1000)+32.45</f>
        <v>134.43753471601639</v>
      </c>
      <c r="B133" s="1">
        <f t="shared" ref="B133:B164" si="57">A133+(C133*D$34)</f>
        <v>151.89753471601639</v>
      </c>
      <c r="C133" s="1">
        <v>1940</v>
      </c>
      <c r="D133" s="1">
        <f t="shared" si="34"/>
        <v>-55.897534716016395</v>
      </c>
      <c r="E133">
        <f t="shared" ref="E133:E164" si="58">D133-(E$34*C133)</f>
        <v>-103.39354238521639</v>
      </c>
      <c r="F133" s="1">
        <v>-73</v>
      </c>
      <c r="G133" s="1">
        <v>-65</v>
      </c>
      <c r="H133" s="1">
        <v>-60</v>
      </c>
      <c r="I133" s="1">
        <v>-53</v>
      </c>
      <c r="J133"/>
      <c r="K133"/>
      <c r="R133">
        <f t="shared" si="35"/>
        <v>-55.897534716016395</v>
      </c>
      <c r="S133">
        <f t="shared" si="36"/>
        <v>-103.39354238521639</v>
      </c>
      <c r="U133">
        <f t="shared" si="37"/>
        <v>17.102465283983605</v>
      </c>
      <c r="V133">
        <f t="shared" si="38"/>
        <v>0</v>
      </c>
      <c r="W133">
        <f t="shared" si="39"/>
        <v>9.1024652839836051</v>
      </c>
      <c r="X133">
        <f t="shared" si="40"/>
        <v>0</v>
      </c>
      <c r="Y133">
        <f t="shared" si="41"/>
        <v>4.1024652839836051</v>
      </c>
      <c r="Z133">
        <f t="shared" si="42"/>
        <v>0</v>
      </c>
      <c r="AA133">
        <f t="shared" si="43"/>
        <v>-2.8975347160163949</v>
      </c>
      <c r="AB133">
        <f t="shared" si="44"/>
        <v>1</v>
      </c>
      <c r="AC133">
        <f t="shared" ref="AC133:AC164" si="59">C133</f>
        <v>1940</v>
      </c>
      <c r="AE133">
        <f t="shared" si="45"/>
        <v>-55.897534716016395</v>
      </c>
      <c r="AF133">
        <f t="shared" si="46"/>
        <v>-103.39354238521639</v>
      </c>
      <c r="AH133">
        <f t="shared" si="47"/>
        <v>-30.393542385216392</v>
      </c>
      <c r="AI133">
        <f t="shared" si="48"/>
        <v>1</v>
      </c>
      <c r="AJ133">
        <f t="shared" si="49"/>
        <v>-38.393542385216392</v>
      </c>
      <c r="AK133">
        <f t="shared" si="50"/>
        <v>1</v>
      </c>
      <c r="AL133">
        <f t="shared" si="51"/>
        <v>-43.393542385216392</v>
      </c>
      <c r="AM133">
        <f t="shared" si="52"/>
        <v>1</v>
      </c>
      <c r="AN133">
        <f t="shared" si="53"/>
        <v>-50.393542385216392</v>
      </c>
      <c r="AO133">
        <f t="shared" si="54"/>
        <v>1</v>
      </c>
      <c r="AP133">
        <f t="shared" si="55"/>
        <v>1940</v>
      </c>
    </row>
    <row r="134" spans="1:42" ht="14.4" x14ac:dyDescent="0.3">
      <c r="A134" s="1">
        <f t="shared" si="56"/>
        <v>134.5266215445414</v>
      </c>
      <c r="B134" s="1">
        <f t="shared" si="57"/>
        <v>152.16662154454139</v>
      </c>
      <c r="C134" s="1">
        <v>1960</v>
      </c>
      <c r="D134" s="1">
        <f t="shared" si="34"/>
        <v>-56.166621544541385</v>
      </c>
      <c r="E134">
        <f t="shared" si="58"/>
        <v>-104.15227877734139</v>
      </c>
      <c r="F134" s="1">
        <v>-73</v>
      </c>
      <c r="G134" s="1">
        <v>-65</v>
      </c>
      <c r="H134" s="1">
        <v>-60</v>
      </c>
      <c r="I134" s="1">
        <v>-53</v>
      </c>
      <c r="J134"/>
      <c r="K134"/>
      <c r="R134">
        <f t="shared" si="35"/>
        <v>-56.166621544541385</v>
      </c>
      <c r="S134">
        <f t="shared" si="36"/>
        <v>-104.15227877734139</v>
      </c>
      <c r="U134">
        <f t="shared" si="37"/>
        <v>16.833378455458615</v>
      </c>
      <c r="V134">
        <f t="shared" si="38"/>
        <v>0</v>
      </c>
      <c r="W134">
        <f t="shared" si="39"/>
        <v>8.8333784554586146</v>
      </c>
      <c r="X134">
        <f t="shared" si="40"/>
        <v>0</v>
      </c>
      <c r="Y134">
        <f t="shared" si="41"/>
        <v>3.8333784554586146</v>
      </c>
      <c r="Z134">
        <f t="shared" si="42"/>
        <v>0</v>
      </c>
      <c r="AA134">
        <f t="shared" si="43"/>
        <v>-3.1666215445413854</v>
      </c>
      <c r="AB134">
        <f t="shared" si="44"/>
        <v>1</v>
      </c>
      <c r="AC134">
        <f t="shared" si="59"/>
        <v>1960</v>
      </c>
      <c r="AE134">
        <f t="shared" si="45"/>
        <v>-56.166621544541385</v>
      </c>
      <c r="AF134">
        <f t="shared" si="46"/>
        <v>-104.15227877734139</v>
      </c>
      <c r="AH134">
        <f t="shared" si="47"/>
        <v>-31.152278777341394</v>
      </c>
      <c r="AI134">
        <f t="shared" si="48"/>
        <v>1</v>
      </c>
      <c r="AJ134">
        <f t="shared" si="49"/>
        <v>-39.152278777341394</v>
      </c>
      <c r="AK134">
        <f t="shared" si="50"/>
        <v>1</v>
      </c>
      <c r="AL134">
        <f t="shared" si="51"/>
        <v>-44.152278777341394</v>
      </c>
      <c r="AM134">
        <f t="shared" si="52"/>
        <v>1</v>
      </c>
      <c r="AN134">
        <f t="shared" si="53"/>
        <v>-51.152278777341394</v>
      </c>
      <c r="AO134">
        <f t="shared" si="54"/>
        <v>1</v>
      </c>
      <c r="AP134">
        <f t="shared" si="55"/>
        <v>1960</v>
      </c>
    </row>
    <row r="135" spans="1:42" ht="14.4" x14ac:dyDescent="0.3">
      <c r="A135" s="1">
        <f t="shared" si="56"/>
        <v>134.61480392264249</v>
      </c>
      <c r="B135" s="1">
        <f t="shared" si="57"/>
        <v>152.43480392264249</v>
      </c>
      <c r="C135" s="1">
        <v>1980</v>
      </c>
      <c r="D135" s="1">
        <f t="shared" si="34"/>
        <v>-56.434803922642487</v>
      </c>
      <c r="E135">
        <f t="shared" si="58"/>
        <v>-104.91011071904248</v>
      </c>
      <c r="F135" s="1">
        <v>-73</v>
      </c>
      <c r="G135" s="1">
        <v>-65</v>
      </c>
      <c r="H135" s="1">
        <v>-60</v>
      </c>
      <c r="I135" s="1">
        <v>-53</v>
      </c>
      <c r="J135"/>
      <c r="K135"/>
      <c r="R135">
        <f t="shared" si="35"/>
        <v>-56.434803922642487</v>
      </c>
      <c r="S135">
        <f t="shared" si="36"/>
        <v>-104.91011071904248</v>
      </c>
      <c r="U135">
        <f t="shared" si="37"/>
        <v>16.565196077357513</v>
      </c>
      <c r="V135">
        <f t="shared" si="38"/>
        <v>0</v>
      </c>
      <c r="W135">
        <f t="shared" si="39"/>
        <v>8.5651960773575126</v>
      </c>
      <c r="X135">
        <f t="shared" si="40"/>
        <v>0</v>
      </c>
      <c r="Y135">
        <f t="shared" si="41"/>
        <v>3.5651960773575126</v>
      </c>
      <c r="Z135">
        <f t="shared" si="42"/>
        <v>0</v>
      </c>
      <c r="AA135">
        <f t="shared" si="43"/>
        <v>-3.4348039226424874</v>
      </c>
      <c r="AB135">
        <f t="shared" si="44"/>
        <v>1</v>
      </c>
      <c r="AC135">
        <f t="shared" si="59"/>
        <v>1980</v>
      </c>
      <c r="AE135">
        <f t="shared" si="45"/>
        <v>-56.434803922642487</v>
      </c>
      <c r="AF135">
        <f t="shared" si="46"/>
        <v>-104.91011071904248</v>
      </c>
      <c r="AH135">
        <f t="shared" si="47"/>
        <v>-31.910110719042478</v>
      </c>
      <c r="AI135">
        <f t="shared" si="48"/>
        <v>1</v>
      </c>
      <c r="AJ135">
        <f t="shared" si="49"/>
        <v>-39.910110719042478</v>
      </c>
      <c r="AK135">
        <f t="shared" si="50"/>
        <v>1</v>
      </c>
      <c r="AL135">
        <f t="shared" si="51"/>
        <v>-44.910110719042478</v>
      </c>
      <c r="AM135">
        <f t="shared" si="52"/>
        <v>1</v>
      </c>
      <c r="AN135">
        <f t="shared" si="53"/>
        <v>-51.910110719042478</v>
      </c>
      <c r="AO135">
        <f t="shared" si="54"/>
        <v>1</v>
      </c>
      <c r="AP135">
        <f t="shared" si="55"/>
        <v>1980</v>
      </c>
    </row>
    <row r="136" spans="1:42" ht="14.4" x14ac:dyDescent="0.3">
      <c r="A136" s="1">
        <f t="shared" si="56"/>
        <v>134.7021000306915</v>
      </c>
      <c r="B136" s="1">
        <f t="shared" si="57"/>
        <v>152.7021000306915</v>
      </c>
      <c r="C136" s="1">
        <v>2000</v>
      </c>
      <c r="D136" s="1">
        <f t="shared" si="34"/>
        <v>-56.702100030691497</v>
      </c>
      <c r="E136">
        <f t="shared" si="58"/>
        <v>-105.6670563906915</v>
      </c>
      <c r="F136" s="1">
        <v>-73</v>
      </c>
      <c r="G136" s="1">
        <v>-65</v>
      </c>
      <c r="H136" s="1">
        <v>-60</v>
      </c>
      <c r="I136" s="1">
        <v>-53</v>
      </c>
      <c r="J136"/>
      <c r="K136"/>
      <c r="R136">
        <f t="shared" si="35"/>
        <v>-56.702100030691497</v>
      </c>
      <c r="S136">
        <f t="shared" si="36"/>
        <v>-105.6670563906915</v>
      </c>
      <c r="U136">
        <f t="shared" si="37"/>
        <v>16.297899969308503</v>
      </c>
      <c r="V136">
        <f t="shared" si="38"/>
        <v>0</v>
      </c>
      <c r="W136">
        <f t="shared" si="39"/>
        <v>8.2978999693085029</v>
      </c>
      <c r="X136">
        <f t="shared" si="40"/>
        <v>0</v>
      </c>
      <c r="Y136">
        <f t="shared" si="41"/>
        <v>3.2978999693085029</v>
      </c>
      <c r="Z136">
        <f t="shared" si="42"/>
        <v>0</v>
      </c>
      <c r="AA136">
        <f t="shared" si="43"/>
        <v>-3.7021000306914971</v>
      </c>
      <c r="AB136">
        <f t="shared" si="44"/>
        <v>1</v>
      </c>
      <c r="AC136">
        <f t="shared" si="59"/>
        <v>2000</v>
      </c>
      <c r="AE136">
        <f t="shared" si="45"/>
        <v>-56.702100030691497</v>
      </c>
      <c r="AF136">
        <f t="shared" si="46"/>
        <v>-105.6670563906915</v>
      </c>
      <c r="AH136">
        <f t="shared" si="47"/>
        <v>-32.667056390691499</v>
      </c>
      <c r="AI136">
        <f t="shared" si="48"/>
        <v>1</v>
      </c>
      <c r="AJ136">
        <f t="shared" si="49"/>
        <v>-40.667056390691499</v>
      </c>
      <c r="AK136">
        <f t="shared" si="50"/>
        <v>1</v>
      </c>
      <c r="AL136">
        <f t="shared" si="51"/>
        <v>-45.667056390691499</v>
      </c>
      <c r="AM136">
        <f t="shared" si="52"/>
        <v>1</v>
      </c>
      <c r="AN136">
        <f t="shared" si="53"/>
        <v>-52.667056390691499</v>
      </c>
      <c r="AO136">
        <f t="shared" si="54"/>
        <v>1</v>
      </c>
      <c r="AP136">
        <f t="shared" si="55"/>
        <v>2000</v>
      </c>
    </row>
    <row r="137" spans="1:42" ht="14.4" x14ac:dyDescent="0.3">
      <c r="A137" s="1">
        <f t="shared" si="56"/>
        <v>134.78852750634434</v>
      </c>
      <c r="B137" s="1">
        <f t="shared" si="57"/>
        <v>152.96852750634434</v>
      </c>
      <c r="C137" s="1">
        <v>2020</v>
      </c>
      <c r="D137" s="1">
        <f t="shared" si="34"/>
        <v>-56.968527506344344</v>
      </c>
      <c r="E137">
        <f t="shared" si="58"/>
        <v>-106.42313342994434</v>
      </c>
      <c r="F137" s="1">
        <v>-73</v>
      </c>
      <c r="G137" s="1">
        <v>-65</v>
      </c>
      <c r="H137" s="1">
        <v>-60</v>
      </c>
      <c r="I137" s="1">
        <v>-53</v>
      </c>
      <c r="J137"/>
      <c r="K137"/>
      <c r="R137">
        <f t="shared" si="35"/>
        <v>-56.968527506344344</v>
      </c>
      <c r="S137">
        <f t="shared" si="36"/>
        <v>-106.42313342994434</v>
      </c>
      <c r="U137">
        <f t="shared" si="37"/>
        <v>16.031472493655656</v>
      </c>
      <c r="V137">
        <f t="shared" si="38"/>
        <v>0</v>
      </c>
      <c r="W137">
        <f t="shared" si="39"/>
        <v>8.0314724936556559</v>
      </c>
      <c r="X137">
        <f t="shared" si="40"/>
        <v>0</v>
      </c>
      <c r="Y137">
        <f t="shared" si="41"/>
        <v>3.0314724936556559</v>
      </c>
      <c r="Z137">
        <f t="shared" si="42"/>
        <v>0</v>
      </c>
      <c r="AA137">
        <f t="shared" si="43"/>
        <v>-3.9685275063443441</v>
      </c>
      <c r="AB137">
        <f t="shared" si="44"/>
        <v>1</v>
      </c>
      <c r="AC137">
        <f t="shared" si="59"/>
        <v>2020</v>
      </c>
      <c r="AE137">
        <f t="shared" si="45"/>
        <v>-56.968527506344344</v>
      </c>
      <c r="AF137">
        <f t="shared" si="46"/>
        <v>-106.42313342994434</v>
      </c>
      <c r="AH137">
        <f t="shared" si="47"/>
        <v>-33.423133429944343</v>
      </c>
      <c r="AI137">
        <f t="shared" si="48"/>
        <v>1</v>
      </c>
      <c r="AJ137">
        <f t="shared" si="49"/>
        <v>-41.423133429944343</v>
      </c>
      <c r="AK137">
        <f t="shared" si="50"/>
        <v>1</v>
      </c>
      <c r="AL137">
        <f t="shared" si="51"/>
        <v>-46.423133429944343</v>
      </c>
      <c r="AM137">
        <f t="shared" si="52"/>
        <v>1</v>
      </c>
      <c r="AN137">
        <f t="shared" si="53"/>
        <v>-53.423133429944343</v>
      </c>
      <c r="AO137">
        <f t="shared" si="54"/>
        <v>1</v>
      </c>
      <c r="AP137">
        <f t="shared" si="55"/>
        <v>2020</v>
      </c>
    </row>
    <row r="138" spans="1:42" ht="14.4" x14ac:dyDescent="0.3">
      <c r="A138" s="1">
        <f t="shared" si="56"/>
        <v>134.87410346592986</v>
      </c>
      <c r="B138" s="1">
        <f t="shared" si="57"/>
        <v>153.23410346592988</v>
      </c>
      <c r="C138" s="1">
        <v>2040</v>
      </c>
      <c r="D138" s="1">
        <f t="shared" si="34"/>
        <v>-57.234103465929877</v>
      </c>
      <c r="E138">
        <f t="shared" si="58"/>
        <v>-107.17835895312987</v>
      </c>
      <c r="F138" s="1">
        <v>-73</v>
      </c>
      <c r="G138" s="1">
        <v>-65</v>
      </c>
      <c r="H138" s="1">
        <v>-60</v>
      </c>
      <c r="I138" s="1">
        <v>-53</v>
      </c>
      <c r="J138"/>
      <c r="K138"/>
      <c r="R138">
        <f t="shared" si="35"/>
        <v>-57.234103465929877</v>
      </c>
      <c r="S138">
        <f t="shared" si="36"/>
        <v>-107.17835895312987</v>
      </c>
      <c r="U138">
        <f t="shared" si="37"/>
        <v>15.765896534070123</v>
      </c>
      <c r="V138">
        <f t="shared" si="38"/>
        <v>0</v>
      </c>
      <c r="W138">
        <f t="shared" si="39"/>
        <v>7.7658965340701229</v>
      </c>
      <c r="X138">
        <f t="shared" si="40"/>
        <v>0</v>
      </c>
      <c r="Y138">
        <f t="shared" si="41"/>
        <v>2.7658965340701229</v>
      </c>
      <c r="Z138">
        <f t="shared" si="42"/>
        <v>0</v>
      </c>
      <c r="AA138">
        <f t="shared" si="43"/>
        <v>-4.2341034659298771</v>
      </c>
      <c r="AB138">
        <f t="shared" si="44"/>
        <v>1</v>
      </c>
      <c r="AC138">
        <f t="shared" si="59"/>
        <v>2040</v>
      </c>
      <c r="AE138">
        <f t="shared" si="45"/>
        <v>-57.234103465929877</v>
      </c>
      <c r="AF138">
        <f t="shared" si="46"/>
        <v>-107.17835895312987</v>
      </c>
      <c r="AH138">
        <f t="shared" si="47"/>
        <v>-34.178358953129873</v>
      </c>
      <c r="AI138">
        <f t="shared" si="48"/>
        <v>1</v>
      </c>
      <c r="AJ138">
        <f t="shared" si="49"/>
        <v>-42.178358953129873</v>
      </c>
      <c r="AK138">
        <f t="shared" si="50"/>
        <v>1</v>
      </c>
      <c r="AL138">
        <f t="shared" si="51"/>
        <v>-47.178358953129873</v>
      </c>
      <c r="AM138">
        <f t="shared" si="52"/>
        <v>1</v>
      </c>
      <c r="AN138">
        <f t="shared" si="53"/>
        <v>-54.178358953129873</v>
      </c>
      <c r="AO138">
        <f t="shared" si="54"/>
        <v>1</v>
      </c>
      <c r="AP138">
        <f t="shared" si="55"/>
        <v>2040</v>
      </c>
    </row>
    <row r="139" spans="1:42" ht="14.4" x14ac:dyDescent="0.3">
      <c r="A139" s="1">
        <f t="shared" si="56"/>
        <v>134.95884452479493</v>
      </c>
      <c r="B139" s="1">
        <f t="shared" si="57"/>
        <v>153.49884452479492</v>
      </c>
      <c r="C139" s="1">
        <v>2060</v>
      </c>
      <c r="D139" s="1">
        <f t="shared" si="34"/>
        <v>-57.498844524794919</v>
      </c>
      <c r="E139">
        <f t="shared" si="58"/>
        <v>-107.93274957559493</v>
      </c>
      <c r="F139" s="1">
        <v>-73</v>
      </c>
      <c r="G139" s="1">
        <v>-65</v>
      </c>
      <c r="H139" s="1">
        <v>-60</v>
      </c>
      <c r="I139" s="1">
        <v>-53</v>
      </c>
      <c r="J139"/>
      <c r="K139"/>
      <c r="R139">
        <f t="shared" si="35"/>
        <v>-57.498844524794919</v>
      </c>
      <c r="S139">
        <f t="shared" si="36"/>
        <v>-107.93274957559493</v>
      </c>
      <c r="U139">
        <f t="shared" si="37"/>
        <v>15.501155475205081</v>
      </c>
      <c r="V139">
        <f t="shared" si="38"/>
        <v>0</v>
      </c>
      <c r="W139">
        <f t="shared" si="39"/>
        <v>7.5011554752050813</v>
      </c>
      <c r="X139">
        <f t="shared" si="40"/>
        <v>0</v>
      </c>
      <c r="Y139">
        <f t="shared" si="41"/>
        <v>2.5011554752050813</v>
      </c>
      <c r="Z139">
        <f t="shared" si="42"/>
        <v>0</v>
      </c>
      <c r="AA139">
        <f t="shared" si="43"/>
        <v>-4.4988445247949187</v>
      </c>
      <c r="AB139">
        <f t="shared" si="44"/>
        <v>1</v>
      </c>
      <c r="AC139">
        <f t="shared" si="59"/>
        <v>2060</v>
      </c>
      <c r="AE139">
        <f t="shared" si="45"/>
        <v>-57.498844524794919</v>
      </c>
      <c r="AF139">
        <f t="shared" si="46"/>
        <v>-107.93274957559493</v>
      </c>
      <c r="AH139">
        <f t="shared" si="47"/>
        <v>-34.932749575594926</v>
      </c>
      <c r="AI139">
        <f t="shared" si="48"/>
        <v>1</v>
      </c>
      <c r="AJ139">
        <f t="shared" si="49"/>
        <v>-42.932749575594926</v>
      </c>
      <c r="AK139">
        <f t="shared" si="50"/>
        <v>1</v>
      </c>
      <c r="AL139">
        <f t="shared" si="51"/>
        <v>-47.932749575594926</v>
      </c>
      <c r="AM139">
        <f t="shared" si="52"/>
        <v>1</v>
      </c>
      <c r="AN139">
        <f t="shared" si="53"/>
        <v>-54.932749575594926</v>
      </c>
      <c r="AO139">
        <f t="shared" si="54"/>
        <v>1</v>
      </c>
      <c r="AP139">
        <f t="shared" si="55"/>
        <v>2060</v>
      </c>
    </row>
    <row r="140" spans="1:42" ht="14.4" x14ac:dyDescent="0.3">
      <c r="A140" s="1">
        <f t="shared" si="56"/>
        <v>135.0427668166671</v>
      </c>
      <c r="B140" s="1">
        <f t="shared" si="57"/>
        <v>153.7627668166671</v>
      </c>
      <c r="C140" s="1">
        <v>2080</v>
      </c>
      <c r="D140" s="1">
        <f t="shared" si="34"/>
        <v>-57.762766816667096</v>
      </c>
      <c r="E140">
        <f t="shared" si="58"/>
        <v>-108.68632143106709</v>
      </c>
      <c r="F140" s="1">
        <v>-73</v>
      </c>
      <c r="G140" s="1">
        <v>-65</v>
      </c>
      <c r="H140" s="1">
        <v>-60</v>
      </c>
      <c r="I140" s="1">
        <v>-53</v>
      </c>
      <c r="J140"/>
      <c r="K140"/>
      <c r="R140">
        <f t="shared" si="35"/>
        <v>-57.762766816667096</v>
      </c>
      <c r="S140">
        <f t="shared" si="36"/>
        <v>-108.68632143106709</v>
      </c>
      <c r="U140">
        <f t="shared" si="37"/>
        <v>15.237233183332904</v>
      </c>
      <c r="V140">
        <f t="shared" si="38"/>
        <v>0</v>
      </c>
      <c r="W140">
        <f t="shared" si="39"/>
        <v>7.2372331833329042</v>
      </c>
      <c r="X140">
        <f t="shared" si="40"/>
        <v>0</v>
      </c>
      <c r="Y140">
        <f t="shared" si="41"/>
        <v>2.2372331833329042</v>
      </c>
      <c r="Z140">
        <f t="shared" si="42"/>
        <v>0</v>
      </c>
      <c r="AA140">
        <f t="shared" si="43"/>
        <v>-4.7627668166670958</v>
      </c>
      <c r="AB140">
        <f t="shared" si="44"/>
        <v>1</v>
      </c>
      <c r="AC140">
        <f t="shared" si="59"/>
        <v>2080</v>
      </c>
      <c r="AE140">
        <f t="shared" si="45"/>
        <v>-57.762766816667096</v>
      </c>
      <c r="AF140">
        <f t="shared" si="46"/>
        <v>-108.68632143106709</v>
      </c>
      <c r="AH140">
        <f t="shared" si="47"/>
        <v>-35.686321431067086</v>
      </c>
      <c r="AI140">
        <f t="shared" si="48"/>
        <v>1</v>
      </c>
      <c r="AJ140">
        <f t="shared" si="49"/>
        <v>-43.686321431067086</v>
      </c>
      <c r="AK140">
        <f t="shared" si="50"/>
        <v>1</v>
      </c>
      <c r="AL140">
        <f t="shared" si="51"/>
        <v>-48.686321431067086</v>
      </c>
      <c r="AM140">
        <f t="shared" si="52"/>
        <v>1</v>
      </c>
      <c r="AN140">
        <f t="shared" si="53"/>
        <v>-55.686321431067086</v>
      </c>
      <c r="AO140">
        <f t="shared" si="54"/>
        <v>1</v>
      </c>
      <c r="AP140">
        <f t="shared" si="55"/>
        <v>2080</v>
      </c>
    </row>
    <row r="141" spans="1:42" ht="14.4" x14ac:dyDescent="0.3">
      <c r="A141" s="1">
        <f t="shared" si="56"/>
        <v>135.12588601209026</v>
      </c>
      <c r="B141" s="1">
        <f t="shared" si="57"/>
        <v>154.02588601209027</v>
      </c>
      <c r="C141" s="1">
        <v>2100</v>
      </c>
      <c r="D141" s="1">
        <f t="shared" si="34"/>
        <v>-58.025886012090268</v>
      </c>
      <c r="E141">
        <f t="shared" si="58"/>
        <v>-109.43909019009027</v>
      </c>
      <c r="F141" s="1">
        <v>-73</v>
      </c>
      <c r="G141" s="1">
        <v>-65</v>
      </c>
      <c r="H141" s="1">
        <v>-60</v>
      </c>
      <c r="I141" s="1">
        <v>-53</v>
      </c>
      <c r="J141"/>
      <c r="K141"/>
      <c r="R141">
        <f t="shared" si="35"/>
        <v>-58.025886012090268</v>
      </c>
      <c r="S141">
        <f t="shared" si="36"/>
        <v>-109.43909019009027</v>
      </c>
      <c r="U141">
        <f t="shared" si="37"/>
        <v>14.974113987909732</v>
      </c>
      <c r="V141">
        <f t="shared" si="38"/>
        <v>0</v>
      </c>
      <c r="W141">
        <f t="shared" si="39"/>
        <v>6.9741139879097318</v>
      </c>
      <c r="X141">
        <f t="shared" si="40"/>
        <v>0</v>
      </c>
      <c r="Y141">
        <f t="shared" si="41"/>
        <v>1.9741139879097318</v>
      </c>
      <c r="Z141">
        <f t="shared" si="42"/>
        <v>0</v>
      </c>
      <c r="AA141">
        <f t="shared" si="43"/>
        <v>-5.0258860120902682</v>
      </c>
      <c r="AB141">
        <f t="shared" si="44"/>
        <v>1</v>
      </c>
      <c r="AC141">
        <f t="shared" si="59"/>
        <v>2100</v>
      </c>
      <c r="AE141">
        <f t="shared" si="45"/>
        <v>-58.025886012090268</v>
      </c>
      <c r="AF141">
        <f t="shared" si="46"/>
        <v>-109.43909019009027</v>
      </c>
      <c r="AH141">
        <f t="shared" si="47"/>
        <v>-36.439090190090269</v>
      </c>
      <c r="AI141">
        <f t="shared" si="48"/>
        <v>1</v>
      </c>
      <c r="AJ141">
        <f t="shared" si="49"/>
        <v>-44.439090190090269</v>
      </c>
      <c r="AK141">
        <f t="shared" si="50"/>
        <v>1</v>
      </c>
      <c r="AL141">
        <f t="shared" si="51"/>
        <v>-49.439090190090269</v>
      </c>
      <c r="AM141">
        <f t="shared" si="52"/>
        <v>1</v>
      </c>
      <c r="AN141">
        <f t="shared" si="53"/>
        <v>-56.439090190090269</v>
      </c>
      <c r="AO141">
        <f t="shared" si="54"/>
        <v>1</v>
      </c>
      <c r="AP141">
        <f t="shared" si="55"/>
        <v>2100</v>
      </c>
    </row>
    <row r="142" spans="1:42" ht="14.4" x14ac:dyDescent="0.3">
      <c r="A142" s="1">
        <f t="shared" si="56"/>
        <v>135.20821733598689</v>
      </c>
      <c r="B142" s="1">
        <f t="shared" si="57"/>
        <v>154.28821733598687</v>
      </c>
      <c r="C142" s="1">
        <v>2120</v>
      </c>
      <c r="D142" s="1">
        <f t="shared" si="34"/>
        <v>-58.288217335986872</v>
      </c>
      <c r="E142">
        <f t="shared" si="58"/>
        <v>-110.19107107758687</v>
      </c>
      <c r="F142" s="1">
        <v>-73</v>
      </c>
      <c r="G142" s="1">
        <v>-65</v>
      </c>
      <c r="H142" s="1">
        <v>-60</v>
      </c>
      <c r="I142" s="1">
        <v>-53</v>
      </c>
      <c r="J142"/>
      <c r="K142"/>
      <c r="R142">
        <f t="shared" si="35"/>
        <v>-58.288217335986872</v>
      </c>
      <c r="S142">
        <f t="shared" si="36"/>
        <v>-110.19107107758687</v>
      </c>
      <c r="U142">
        <f t="shared" si="37"/>
        <v>14.711782664013128</v>
      </c>
      <c r="V142">
        <f t="shared" si="38"/>
        <v>0</v>
      </c>
      <c r="W142">
        <f t="shared" si="39"/>
        <v>6.7117826640131284</v>
      </c>
      <c r="X142">
        <f t="shared" si="40"/>
        <v>0</v>
      </c>
      <c r="Y142">
        <f t="shared" si="41"/>
        <v>1.7117826640131284</v>
      </c>
      <c r="Z142">
        <f t="shared" si="42"/>
        <v>0</v>
      </c>
      <c r="AA142">
        <f t="shared" si="43"/>
        <v>-5.2882173359868716</v>
      </c>
      <c r="AB142">
        <f t="shared" si="44"/>
        <v>1</v>
      </c>
      <c r="AC142">
        <f t="shared" si="59"/>
        <v>2120</v>
      </c>
      <c r="AE142">
        <f t="shared" si="45"/>
        <v>-58.288217335986872</v>
      </c>
      <c r="AF142">
        <f t="shared" si="46"/>
        <v>-110.19107107758687</v>
      </c>
      <c r="AH142">
        <f t="shared" si="47"/>
        <v>-37.191071077586869</v>
      </c>
      <c r="AI142">
        <f t="shared" si="48"/>
        <v>1</v>
      </c>
      <c r="AJ142">
        <f t="shared" si="49"/>
        <v>-45.191071077586869</v>
      </c>
      <c r="AK142">
        <f t="shared" si="50"/>
        <v>1</v>
      </c>
      <c r="AL142">
        <f t="shared" si="51"/>
        <v>-50.191071077586869</v>
      </c>
      <c r="AM142">
        <f t="shared" si="52"/>
        <v>1</v>
      </c>
      <c r="AN142">
        <f t="shared" si="53"/>
        <v>-57.191071077586869</v>
      </c>
      <c r="AO142">
        <f t="shared" si="54"/>
        <v>1</v>
      </c>
      <c r="AP142">
        <f t="shared" si="55"/>
        <v>2120</v>
      </c>
    </row>
    <row r="143" spans="1:42" ht="14.4" x14ac:dyDescent="0.3">
      <c r="A143" s="1">
        <f t="shared" si="56"/>
        <v>135.28977558439567</v>
      </c>
      <c r="B143" s="1">
        <f t="shared" si="57"/>
        <v>154.54977558439566</v>
      </c>
      <c r="C143" s="1">
        <v>2140</v>
      </c>
      <c r="D143" s="1">
        <f t="shared" si="34"/>
        <v>-58.549775584395661</v>
      </c>
      <c r="E143">
        <f t="shared" si="58"/>
        <v>-110.94227888959566</v>
      </c>
      <c r="F143" s="1">
        <v>-73</v>
      </c>
      <c r="G143" s="1">
        <v>-65</v>
      </c>
      <c r="H143" s="1">
        <v>-60</v>
      </c>
      <c r="I143" s="1">
        <v>-53</v>
      </c>
      <c r="J143"/>
      <c r="K143"/>
      <c r="R143">
        <f t="shared" si="35"/>
        <v>-58.549775584395661</v>
      </c>
      <c r="S143">
        <f t="shared" si="36"/>
        <v>-110.94227888959566</v>
      </c>
      <c r="U143">
        <f t="shared" si="37"/>
        <v>14.450224415604339</v>
      </c>
      <c r="V143">
        <f t="shared" si="38"/>
        <v>0</v>
      </c>
      <c r="W143">
        <f t="shared" si="39"/>
        <v>6.4502244156043389</v>
      </c>
      <c r="X143">
        <f t="shared" si="40"/>
        <v>0</v>
      </c>
      <c r="Y143">
        <f t="shared" si="41"/>
        <v>1.4502244156043389</v>
      </c>
      <c r="Z143">
        <f t="shared" si="42"/>
        <v>0</v>
      </c>
      <c r="AA143">
        <f t="shared" si="43"/>
        <v>-5.5497755843956611</v>
      </c>
      <c r="AB143">
        <f t="shared" si="44"/>
        <v>1</v>
      </c>
      <c r="AC143">
        <f t="shared" si="59"/>
        <v>2140</v>
      </c>
      <c r="AE143">
        <f t="shared" si="45"/>
        <v>-58.549775584395661</v>
      </c>
      <c r="AF143">
        <f t="shared" si="46"/>
        <v>-110.94227888959566</v>
      </c>
      <c r="AH143">
        <f t="shared" si="47"/>
        <v>-37.942278889595656</v>
      </c>
      <c r="AI143">
        <f t="shared" si="48"/>
        <v>1</v>
      </c>
      <c r="AJ143">
        <f t="shared" si="49"/>
        <v>-45.942278889595656</v>
      </c>
      <c r="AK143">
        <f t="shared" si="50"/>
        <v>1</v>
      </c>
      <c r="AL143">
        <f t="shared" si="51"/>
        <v>-50.942278889595656</v>
      </c>
      <c r="AM143">
        <f t="shared" si="52"/>
        <v>1</v>
      </c>
      <c r="AN143">
        <f t="shared" si="53"/>
        <v>-57.942278889595656</v>
      </c>
      <c r="AO143">
        <f t="shared" si="54"/>
        <v>1</v>
      </c>
      <c r="AP143">
        <f t="shared" si="55"/>
        <v>2140</v>
      </c>
    </row>
    <row r="144" spans="1:42" ht="14.4" x14ac:dyDescent="0.3">
      <c r="A144" s="1">
        <f t="shared" si="56"/>
        <v>135.3705751404305</v>
      </c>
      <c r="B144" s="1">
        <f t="shared" si="57"/>
        <v>154.8105751404305</v>
      </c>
      <c r="C144" s="1">
        <v>2160</v>
      </c>
      <c r="D144" s="1">
        <f t="shared" si="34"/>
        <v>-58.810575140430501</v>
      </c>
      <c r="E144">
        <f t="shared" si="58"/>
        <v>-111.69272800923051</v>
      </c>
      <c r="F144" s="1">
        <v>-73</v>
      </c>
      <c r="G144" s="1">
        <v>-65</v>
      </c>
      <c r="H144" s="1">
        <v>-60</v>
      </c>
      <c r="I144" s="1">
        <v>-53</v>
      </c>
      <c r="J144"/>
      <c r="K144"/>
      <c r="R144">
        <f t="shared" si="35"/>
        <v>-58.810575140430501</v>
      </c>
      <c r="S144">
        <f t="shared" si="36"/>
        <v>-111.69272800923051</v>
      </c>
      <c r="U144">
        <f t="shared" si="37"/>
        <v>14.189424859569499</v>
      </c>
      <c r="V144">
        <f t="shared" si="38"/>
        <v>0</v>
      </c>
      <c r="W144">
        <f t="shared" si="39"/>
        <v>6.1894248595694989</v>
      </c>
      <c r="X144">
        <f t="shared" si="40"/>
        <v>0</v>
      </c>
      <c r="Y144">
        <f t="shared" si="41"/>
        <v>1.1894248595694989</v>
      </c>
      <c r="Z144">
        <f t="shared" si="42"/>
        <v>0</v>
      </c>
      <c r="AA144">
        <f t="shared" si="43"/>
        <v>-5.8105751404305011</v>
      </c>
      <c r="AB144">
        <f t="shared" si="44"/>
        <v>1</v>
      </c>
      <c r="AC144">
        <f t="shared" si="59"/>
        <v>2160</v>
      </c>
      <c r="AE144">
        <f t="shared" si="45"/>
        <v>-58.810575140430501</v>
      </c>
      <c r="AF144">
        <f t="shared" si="46"/>
        <v>-111.69272800923051</v>
      </c>
      <c r="AH144">
        <f t="shared" si="47"/>
        <v>-38.692728009230507</v>
      </c>
      <c r="AI144">
        <f t="shared" si="48"/>
        <v>1</v>
      </c>
      <c r="AJ144">
        <f t="shared" si="49"/>
        <v>-46.692728009230507</v>
      </c>
      <c r="AK144">
        <f t="shared" si="50"/>
        <v>1</v>
      </c>
      <c r="AL144">
        <f t="shared" si="51"/>
        <v>-51.692728009230507</v>
      </c>
      <c r="AM144">
        <f t="shared" si="52"/>
        <v>1</v>
      </c>
      <c r="AN144">
        <f t="shared" si="53"/>
        <v>-58.692728009230507</v>
      </c>
      <c r="AO144">
        <f t="shared" si="54"/>
        <v>1</v>
      </c>
      <c r="AP144">
        <f t="shared" si="55"/>
        <v>2160</v>
      </c>
    </row>
    <row r="145" spans="1:42" ht="14.4" x14ac:dyDescent="0.3">
      <c r="A145" s="1">
        <f t="shared" si="56"/>
        <v>135.45062998950397</v>
      </c>
      <c r="B145" s="1">
        <f t="shared" si="57"/>
        <v>155.07062998950397</v>
      </c>
      <c r="C145" s="1">
        <v>2180</v>
      </c>
      <c r="D145" s="1">
        <f t="shared" si="34"/>
        <v>-59.070629989503971</v>
      </c>
      <c r="E145">
        <f t="shared" si="58"/>
        <v>-112.44243242190396</v>
      </c>
      <c r="F145" s="1">
        <v>-73</v>
      </c>
      <c r="G145" s="1">
        <v>-65</v>
      </c>
      <c r="H145" s="1">
        <v>-60</v>
      </c>
      <c r="I145" s="1">
        <v>-53</v>
      </c>
      <c r="J145"/>
      <c r="K145"/>
      <c r="R145">
        <f t="shared" si="35"/>
        <v>-59.070629989503971</v>
      </c>
      <c r="S145">
        <f t="shared" si="36"/>
        <v>-112.44243242190396</v>
      </c>
      <c r="U145">
        <f t="shared" si="37"/>
        <v>13.929370010496029</v>
      </c>
      <c r="V145">
        <f t="shared" si="38"/>
        <v>0</v>
      </c>
      <c r="W145">
        <f t="shared" si="39"/>
        <v>5.9293700104960294</v>
      </c>
      <c r="X145">
        <f t="shared" si="40"/>
        <v>0</v>
      </c>
      <c r="Y145">
        <f t="shared" si="41"/>
        <v>0.92937001049602941</v>
      </c>
      <c r="Z145">
        <f t="shared" si="42"/>
        <v>0</v>
      </c>
      <c r="AA145">
        <f t="shared" si="43"/>
        <v>-6.0706299895039706</v>
      </c>
      <c r="AB145">
        <f t="shared" si="44"/>
        <v>1</v>
      </c>
      <c r="AC145">
        <f t="shared" si="59"/>
        <v>2180</v>
      </c>
      <c r="AE145">
        <f t="shared" si="45"/>
        <v>-59.070629989503971</v>
      </c>
      <c r="AF145">
        <f t="shared" si="46"/>
        <v>-112.44243242190396</v>
      </c>
      <c r="AH145">
        <f t="shared" si="47"/>
        <v>-39.442432421903959</v>
      </c>
      <c r="AI145">
        <f t="shared" si="48"/>
        <v>1</v>
      </c>
      <c r="AJ145">
        <f t="shared" si="49"/>
        <v>-47.442432421903959</v>
      </c>
      <c r="AK145">
        <f t="shared" si="50"/>
        <v>1</v>
      </c>
      <c r="AL145">
        <f t="shared" si="51"/>
        <v>-52.442432421903959</v>
      </c>
      <c r="AM145">
        <f t="shared" si="52"/>
        <v>1</v>
      </c>
      <c r="AN145">
        <f t="shared" si="53"/>
        <v>-59.442432421903959</v>
      </c>
      <c r="AO145">
        <f t="shared" si="54"/>
        <v>1</v>
      </c>
      <c r="AP145">
        <f t="shared" si="55"/>
        <v>2180</v>
      </c>
    </row>
    <row r="146" spans="1:42" ht="14.4" x14ac:dyDescent="0.3">
      <c r="A146" s="1">
        <f t="shared" si="56"/>
        <v>135.52995373385602</v>
      </c>
      <c r="B146" s="1">
        <f t="shared" si="57"/>
        <v>155.32995373385603</v>
      </c>
      <c r="C146" s="1">
        <v>2200</v>
      </c>
      <c r="D146" s="1">
        <f t="shared" si="34"/>
        <v>-59.32995373385603</v>
      </c>
      <c r="E146">
        <f t="shared" si="58"/>
        <v>-113.19140572985603</v>
      </c>
      <c r="F146" s="1">
        <v>-73</v>
      </c>
      <c r="G146" s="1">
        <v>-65</v>
      </c>
      <c r="H146" s="1">
        <v>-60</v>
      </c>
      <c r="I146" s="1">
        <v>-53</v>
      </c>
      <c r="J146"/>
      <c r="K146"/>
      <c r="R146">
        <f t="shared" si="35"/>
        <v>-59.32995373385603</v>
      </c>
      <c r="S146">
        <f t="shared" si="36"/>
        <v>-113.19140572985603</v>
      </c>
      <c r="U146">
        <f t="shared" si="37"/>
        <v>13.67004626614397</v>
      </c>
      <c r="V146">
        <f t="shared" si="38"/>
        <v>0</v>
      </c>
      <c r="W146">
        <f t="shared" si="39"/>
        <v>5.6700462661439701</v>
      </c>
      <c r="X146">
        <f t="shared" si="40"/>
        <v>0</v>
      </c>
      <c r="Y146">
        <f t="shared" si="41"/>
        <v>0.67004626614397012</v>
      </c>
      <c r="Z146">
        <f t="shared" si="42"/>
        <v>0</v>
      </c>
      <c r="AA146">
        <f t="shared" si="43"/>
        <v>-6.3299537338560299</v>
      </c>
      <c r="AB146">
        <f t="shared" si="44"/>
        <v>1</v>
      </c>
      <c r="AC146">
        <f t="shared" si="59"/>
        <v>2200</v>
      </c>
      <c r="AE146">
        <f t="shared" si="45"/>
        <v>-59.32995373385603</v>
      </c>
      <c r="AF146">
        <f t="shared" si="46"/>
        <v>-113.19140572985603</v>
      </c>
      <c r="AH146">
        <f t="shared" si="47"/>
        <v>-40.191405729856029</v>
      </c>
      <c r="AI146">
        <f t="shared" si="48"/>
        <v>1</v>
      </c>
      <c r="AJ146">
        <f t="shared" si="49"/>
        <v>-48.191405729856029</v>
      </c>
      <c r="AK146">
        <f t="shared" si="50"/>
        <v>1</v>
      </c>
      <c r="AL146">
        <f t="shared" si="51"/>
        <v>-53.191405729856029</v>
      </c>
      <c r="AM146">
        <f t="shared" si="52"/>
        <v>1</v>
      </c>
      <c r="AN146">
        <f t="shared" si="53"/>
        <v>-60.191405729856029</v>
      </c>
      <c r="AO146">
        <f t="shared" si="54"/>
        <v>1</v>
      </c>
      <c r="AP146">
        <f t="shared" si="55"/>
        <v>2200</v>
      </c>
    </row>
    <row r="147" spans="1:42" ht="14.4" x14ac:dyDescent="0.3">
      <c r="A147" s="1">
        <f t="shared" si="56"/>
        <v>135.60855960642465</v>
      </c>
      <c r="B147" s="1">
        <f t="shared" si="57"/>
        <v>155.58855960642464</v>
      </c>
      <c r="C147" s="1">
        <v>2220</v>
      </c>
      <c r="D147" s="1">
        <f t="shared" si="34"/>
        <v>-59.588559606424639</v>
      </c>
      <c r="E147">
        <f t="shared" si="58"/>
        <v>-113.93966116602464</v>
      </c>
      <c r="F147" s="1">
        <v>-73</v>
      </c>
      <c r="G147" s="1">
        <v>-65</v>
      </c>
      <c r="H147" s="1">
        <v>-60</v>
      </c>
      <c r="I147" s="1">
        <v>-53</v>
      </c>
      <c r="J147"/>
      <c r="K147"/>
      <c r="R147">
        <f t="shared" si="35"/>
        <v>-59.588559606424639</v>
      </c>
      <c r="S147">
        <f t="shared" si="36"/>
        <v>-113.93966116602464</v>
      </c>
      <c r="U147">
        <f t="shared" si="37"/>
        <v>13.411440393575361</v>
      </c>
      <c r="V147">
        <f t="shared" si="38"/>
        <v>0</v>
      </c>
      <c r="W147">
        <f t="shared" si="39"/>
        <v>5.4114403935753614</v>
      </c>
      <c r="X147">
        <f t="shared" si="40"/>
        <v>0</v>
      </c>
      <c r="Y147">
        <f t="shared" si="41"/>
        <v>0.41144039357536144</v>
      </c>
      <c r="Z147">
        <f t="shared" si="42"/>
        <v>0</v>
      </c>
      <c r="AA147">
        <f t="shared" si="43"/>
        <v>-6.5885596064246386</v>
      </c>
      <c r="AB147">
        <f t="shared" si="44"/>
        <v>1</v>
      </c>
      <c r="AC147">
        <f t="shared" si="59"/>
        <v>2220</v>
      </c>
      <c r="AE147">
        <f t="shared" si="45"/>
        <v>-59.588559606424639</v>
      </c>
      <c r="AF147">
        <f t="shared" si="46"/>
        <v>-113.93966116602464</v>
      </c>
      <c r="AH147">
        <f t="shared" si="47"/>
        <v>-40.939661166024635</v>
      </c>
      <c r="AI147">
        <f t="shared" si="48"/>
        <v>1</v>
      </c>
      <c r="AJ147">
        <f t="shared" si="49"/>
        <v>-48.939661166024635</v>
      </c>
      <c r="AK147">
        <f t="shared" si="50"/>
        <v>1</v>
      </c>
      <c r="AL147">
        <f t="shared" si="51"/>
        <v>-53.939661166024635</v>
      </c>
      <c r="AM147">
        <f t="shared" si="52"/>
        <v>1</v>
      </c>
      <c r="AN147">
        <f t="shared" si="53"/>
        <v>-60.939661166024635</v>
      </c>
      <c r="AO147">
        <f t="shared" si="54"/>
        <v>1</v>
      </c>
      <c r="AP147">
        <f t="shared" si="55"/>
        <v>2220</v>
      </c>
    </row>
    <row r="148" spans="1:42" ht="14.4" x14ac:dyDescent="0.3">
      <c r="A148" s="1">
        <f t="shared" si="56"/>
        <v>135.68646048409511</v>
      </c>
      <c r="B148" s="1">
        <f t="shared" si="57"/>
        <v>155.8464604840951</v>
      </c>
      <c r="C148" s="1">
        <v>2240</v>
      </c>
      <c r="D148" s="1">
        <f t="shared" si="34"/>
        <v>-59.846460484095104</v>
      </c>
      <c r="E148">
        <f t="shared" si="58"/>
        <v>-114.6872116072951</v>
      </c>
      <c r="F148" s="1">
        <v>-73</v>
      </c>
      <c r="G148" s="1">
        <v>-65</v>
      </c>
      <c r="H148" s="1">
        <v>-60</v>
      </c>
      <c r="I148" s="1">
        <v>-53</v>
      </c>
      <c r="J148"/>
      <c r="K148"/>
      <c r="R148">
        <f t="shared" si="35"/>
        <v>-59.846460484095104</v>
      </c>
      <c r="S148">
        <f t="shared" si="36"/>
        <v>-114.6872116072951</v>
      </c>
      <c r="U148">
        <f t="shared" si="37"/>
        <v>13.153539515904896</v>
      </c>
      <c r="V148">
        <f t="shared" si="38"/>
        <v>0</v>
      </c>
      <c r="W148">
        <f t="shared" si="39"/>
        <v>5.153539515904896</v>
      </c>
      <c r="X148">
        <f t="shared" si="40"/>
        <v>0</v>
      </c>
      <c r="Y148">
        <f t="shared" si="41"/>
        <v>0.15353951590489601</v>
      </c>
      <c r="Z148">
        <f t="shared" si="42"/>
        <v>0</v>
      </c>
      <c r="AA148">
        <f t="shared" si="43"/>
        <v>-6.846460484095104</v>
      </c>
      <c r="AB148">
        <f t="shared" si="44"/>
        <v>1</v>
      </c>
      <c r="AC148">
        <f t="shared" si="59"/>
        <v>2240</v>
      </c>
      <c r="AE148">
        <f t="shared" si="45"/>
        <v>-59.846460484095104</v>
      </c>
      <c r="AF148">
        <f t="shared" si="46"/>
        <v>-114.6872116072951</v>
      </c>
      <c r="AH148">
        <f t="shared" si="47"/>
        <v>-41.687211607295097</v>
      </c>
      <c r="AI148">
        <f t="shared" si="48"/>
        <v>1</v>
      </c>
      <c r="AJ148">
        <f t="shared" si="49"/>
        <v>-49.687211607295097</v>
      </c>
      <c r="AK148">
        <f t="shared" si="50"/>
        <v>1</v>
      </c>
      <c r="AL148">
        <f t="shared" si="51"/>
        <v>-54.687211607295097</v>
      </c>
      <c r="AM148">
        <f t="shared" si="52"/>
        <v>1</v>
      </c>
      <c r="AN148">
        <f t="shared" si="53"/>
        <v>-61.687211607295097</v>
      </c>
      <c r="AO148">
        <f t="shared" si="54"/>
        <v>1</v>
      </c>
      <c r="AP148">
        <f t="shared" si="55"/>
        <v>2240</v>
      </c>
    </row>
    <row r="149" spans="1:42" ht="14.4" x14ac:dyDescent="0.3">
      <c r="A149" s="1">
        <f t="shared" si="56"/>
        <v>135.7636689003599</v>
      </c>
      <c r="B149" s="1">
        <f t="shared" si="57"/>
        <v>156.10366890035991</v>
      </c>
      <c r="C149" s="1">
        <v>2260</v>
      </c>
      <c r="D149" s="1">
        <f t="shared" si="34"/>
        <v>-60.103668900359907</v>
      </c>
      <c r="E149">
        <f t="shared" si="58"/>
        <v>-115.43406958715991</v>
      </c>
      <c r="F149" s="1">
        <v>-73</v>
      </c>
      <c r="G149" s="1">
        <v>-65</v>
      </c>
      <c r="H149" s="1">
        <v>-60</v>
      </c>
      <c r="I149" s="1">
        <v>-53</v>
      </c>
      <c r="J149"/>
      <c r="K149"/>
      <c r="R149">
        <f t="shared" si="35"/>
        <v>-60.103668900359907</v>
      </c>
      <c r="S149">
        <f t="shared" si="36"/>
        <v>-115.43406958715991</v>
      </c>
      <c r="U149">
        <f t="shared" si="37"/>
        <v>12.896331099640093</v>
      </c>
      <c r="V149">
        <f t="shared" si="38"/>
        <v>0</v>
      </c>
      <c r="W149">
        <f t="shared" si="39"/>
        <v>4.8963310996400935</v>
      </c>
      <c r="X149">
        <f t="shared" si="40"/>
        <v>0</v>
      </c>
      <c r="Y149">
        <f t="shared" si="41"/>
        <v>-0.1036689003599065</v>
      </c>
      <c r="Z149">
        <f t="shared" si="42"/>
        <v>1</v>
      </c>
      <c r="AA149">
        <f t="shared" si="43"/>
        <v>-7.1036689003599065</v>
      </c>
      <c r="AB149">
        <f t="shared" si="44"/>
        <v>1</v>
      </c>
      <c r="AC149">
        <f t="shared" si="59"/>
        <v>2260</v>
      </c>
      <c r="AE149">
        <f t="shared" si="45"/>
        <v>-60.103668900359907</v>
      </c>
      <c r="AF149">
        <f t="shared" si="46"/>
        <v>-115.43406958715991</v>
      </c>
      <c r="AH149">
        <f t="shared" si="47"/>
        <v>-42.434069587159911</v>
      </c>
      <c r="AI149">
        <f t="shared" si="48"/>
        <v>1</v>
      </c>
      <c r="AJ149">
        <f t="shared" si="49"/>
        <v>-50.434069587159911</v>
      </c>
      <c r="AK149">
        <f t="shared" si="50"/>
        <v>1</v>
      </c>
      <c r="AL149">
        <f t="shared" si="51"/>
        <v>-55.434069587159911</v>
      </c>
      <c r="AM149">
        <f t="shared" si="52"/>
        <v>1</v>
      </c>
      <c r="AN149">
        <f t="shared" si="53"/>
        <v>-62.434069587159911</v>
      </c>
      <c r="AO149">
        <f t="shared" si="54"/>
        <v>1</v>
      </c>
      <c r="AP149">
        <f t="shared" si="55"/>
        <v>2260</v>
      </c>
    </row>
    <row r="150" spans="1:42" ht="14.4" x14ac:dyDescent="0.3">
      <c r="A150" s="1">
        <f t="shared" si="56"/>
        <v>135.84019705742094</v>
      </c>
      <c r="B150" s="1">
        <f t="shared" si="57"/>
        <v>156.36019705742095</v>
      </c>
      <c r="C150" s="1">
        <v>2280</v>
      </c>
      <c r="D150" s="1">
        <f t="shared" si="34"/>
        <v>-60.360197057420947</v>
      </c>
      <c r="E150">
        <f t="shared" si="58"/>
        <v>-116.18024730782095</v>
      </c>
      <c r="F150" s="1">
        <v>-73</v>
      </c>
      <c r="G150" s="1">
        <v>-65</v>
      </c>
      <c r="H150" s="1">
        <v>-60</v>
      </c>
      <c r="I150" s="1">
        <v>-53</v>
      </c>
      <c r="J150"/>
      <c r="K150"/>
      <c r="R150">
        <f t="shared" si="35"/>
        <v>-60.360197057420947</v>
      </c>
      <c r="S150">
        <f t="shared" si="36"/>
        <v>-116.18024730782095</v>
      </c>
      <c r="U150">
        <f t="shared" si="37"/>
        <v>12.639802942579053</v>
      </c>
      <c r="V150">
        <f t="shared" si="38"/>
        <v>0</v>
      </c>
      <c r="W150">
        <f t="shared" si="39"/>
        <v>4.6398029425790526</v>
      </c>
      <c r="X150">
        <f t="shared" si="40"/>
        <v>0</v>
      </c>
      <c r="Y150">
        <f t="shared" si="41"/>
        <v>-0.36019705742094743</v>
      </c>
      <c r="Z150">
        <f t="shared" si="42"/>
        <v>1</v>
      </c>
      <c r="AA150">
        <f t="shared" si="43"/>
        <v>-7.3601970574209474</v>
      </c>
      <c r="AB150">
        <f t="shared" si="44"/>
        <v>1</v>
      </c>
      <c r="AC150">
        <f t="shared" si="59"/>
        <v>2280</v>
      </c>
      <c r="AE150">
        <f t="shared" si="45"/>
        <v>-60.360197057420947</v>
      </c>
      <c r="AF150">
        <f t="shared" si="46"/>
        <v>-116.18024730782095</v>
      </c>
      <c r="AH150">
        <f t="shared" si="47"/>
        <v>-43.180247307820949</v>
      </c>
      <c r="AI150">
        <f t="shared" si="48"/>
        <v>1</v>
      </c>
      <c r="AJ150">
        <f t="shared" si="49"/>
        <v>-51.180247307820949</v>
      </c>
      <c r="AK150">
        <f t="shared" si="50"/>
        <v>1</v>
      </c>
      <c r="AL150">
        <f t="shared" si="51"/>
        <v>-56.180247307820949</v>
      </c>
      <c r="AM150">
        <f t="shared" si="52"/>
        <v>1</v>
      </c>
      <c r="AN150">
        <f t="shared" si="53"/>
        <v>-63.180247307820949</v>
      </c>
      <c r="AO150">
        <f t="shared" si="54"/>
        <v>1</v>
      </c>
      <c r="AP150">
        <f t="shared" si="55"/>
        <v>2280</v>
      </c>
    </row>
    <row r="151" spans="1:42" ht="14.4" x14ac:dyDescent="0.3">
      <c r="A151" s="1">
        <f t="shared" si="56"/>
        <v>135.91605683776373</v>
      </c>
      <c r="B151" s="1">
        <f t="shared" si="57"/>
        <v>156.61605683776372</v>
      </c>
      <c r="C151" s="1">
        <v>2300</v>
      </c>
      <c r="D151" s="1">
        <f t="shared" si="34"/>
        <v>-60.616056837763722</v>
      </c>
      <c r="E151">
        <f t="shared" si="58"/>
        <v>-116.92575665176372</v>
      </c>
      <c r="F151" s="1">
        <v>-73</v>
      </c>
      <c r="G151" s="1">
        <v>-65</v>
      </c>
      <c r="H151" s="1">
        <v>-60</v>
      </c>
      <c r="I151" s="1">
        <v>-53</v>
      </c>
      <c r="J151"/>
      <c r="K151"/>
      <c r="R151">
        <f t="shared" si="35"/>
        <v>-60.616056837763722</v>
      </c>
      <c r="S151">
        <f t="shared" si="36"/>
        <v>-116.92575665176372</v>
      </c>
      <c r="U151">
        <f t="shared" si="37"/>
        <v>12.383943162236278</v>
      </c>
      <c r="V151">
        <f t="shared" si="38"/>
        <v>0</v>
      </c>
      <c r="W151">
        <f t="shared" si="39"/>
        <v>4.3839431622362781</v>
      </c>
      <c r="X151">
        <f t="shared" si="40"/>
        <v>0</v>
      </c>
      <c r="Y151">
        <f t="shared" si="41"/>
        <v>-0.61605683776372189</v>
      </c>
      <c r="Z151">
        <f t="shared" si="42"/>
        <v>1</v>
      </c>
      <c r="AA151">
        <f t="shared" si="43"/>
        <v>-7.6160568377637219</v>
      </c>
      <c r="AB151">
        <f t="shared" si="44"/>
        <v>1</v>
      </c>
      <c r="AC151">
        <f t="shared" si="59"/>
        <v>2300</v>
      </c>
      <c r="AE151">
        <f t="shared" si="45"/>
        <v>-60.616056837763722</v>
      </c>
      <c r="AF151">
        <f t="shared" si="46"/>
        <v>-116.92575665176372</v>
      </c>
      <c r="AH151">
        <f t="shared" si="47"/>
        <v>-43.92575665176372</v>
      </c>
      <c r="AI151">
        <f t="shared" si="48"/>
        <v>1</v>
      </c>
      <c r="AJ151">
        <f t="shared" si="49"/>
        <v>-51.92575665176372</v>
      </c>
      <c r="AK151">
        <f t="shared" si="50"/>
        <v>1</v>
      </c>
      <c r="AL151">
        <f t="shared" si="51"/>
        <v>-56.92575665176372</v>
      </c>
      <c r="AM151">
        <f t="shared" si="52"/>
        <v>1</v>
      </c>
      <c r="AN151">
        <f t="shared" si="53"/>
        <v>-63.92575665176372</v>
      </c>
      <c r="AO151">
        <f t="shared" si="54"/>
        <v>1</v>
      </c>
      <c r="AP151">
        <f t="shared" si="55"/>
        <v>2300</v>
      </c>
    </row>
    <row r="152" spans="1:42" ht="14.4" x14ac:dyDescent="0.3">
      <c r="A152" s="1">
        <f t="shared" si="56"/>
        <v>135.99125981522985</v>
      </c>
      <c r="B152" s="1">
        <f t="shared" si="57"/>
        <v>156.87125981522985</v>
      </c>
      <c r="C152" s="1">
        <v>2320</v>
      </c>
      <c r="D152" s="1">
        <f t="shared" si="34"/>
        <v>-60.871259815229848</v>
      </c>
      <c r="E152">
        <f t="shared" si="58"/>
        <v>-117.67060919282986</v>
      </c>
      <c r="F152" s="1">
        <v>-73</v>
      </c>
      <c r="G152" s="1">
        <v>-65</v>
      </c>
      <c r="H152" s="1">
        <v>-60</v>
      </c>
      <c r="I152" s="1">
        <v>-53</v>
      </c>
      <c r="J152"/>
      <c r="K152"/>
      <c r="R152">
        <f t="shared" si="35"/>
        <v>-60.871259815229848</v>
      </c>
      <c r="S152">
        <f t="shared" si="36"/>
        <v>-117.67060919282986</v>
      </c>
      <c r="U152">
        <f t="shared" si="37"/>
        <v>12.128740184770152</v>
      </c>
      <c r="V152">
        <f t="shared" si="38"/>
        <v>0</v>
      </c>
      <c r="W152">
        <f t="shared" si="39"/>
        <v>4.1287401847701517</v>
      </c>
      <c r="X152">
        <f t="shared" si="40"/>
        <v>0</v>
      </c>
      <c r="Y152">
        <f t="shared" si="41"/>
        <v>-0.8712598152298483</v>
      </c>
      <c r="Z152">
        <f t="shared" si="42"/>
        <v>1</v>
      </c>
      <c r="AA152">
        <f t="shared" si="43"/>
        <v>-7.8712598152298483</v>
      </c>
      <c r="AB152">
        <f t="shared" si="44"/>
        <v>1</v>
      </c>
      <c r="AC152">
        <f t="shared" si="59"/>
        <v>2320</v>
      </c>
      <c r="AE152">
        <f t="shared" si="45"/>
        <v>-60.871259815229848</v>
      </c>
      <c r="AF152">
        <f t="shared" si="46"/>
        <v>-117.67060919282986</v>
      </c>
      <c r="AH152">
        <f t="shared" si="47"/>
        <v>-44.670609192829858</v>
      </c>
      <c r="AI152">
        <f t="shared" si="48"/>
        <v>1</v>
      </c>
      <c r="AJ152">
        <f t="shared" si="49"/>
        <v>-52.670609192829858</v>
      </c>
      <c r="AK152">
        <f t="shared" si="50"/>
        <v>1</v>
      </c>
      <c r="AL152">
        <f t="shared" si="51"/>
        <v>-57.670609192829858</v>
      </c>
      <c r="AM152">
        <f t="shared" si="52"/>
        <v>1</v>
      </c>
      <c r="AN152">
        <f t="shared" si="53"/>
        <v>-64.670609192829858</v>
      </c>
      <c r="AO152">
        <f t="shared" si="54"/>
        <v>1</v>
      </c>
      <c r="AP152">
        <f t="shared" si="55"/>
        <v>2320</v>
      </c>
    </row>
    <row r="153" spans="1:42" ht="14.4" x14ac:dyDescent="0.3">
      <c r="A153" s="1">
        <f t="shared" si="56"/>
        <v>136.06581726561473</v>
      </c>
      <c r="B153" s="1">
        <f t="shared" si="57"/>
        <v>157.12581726561473</v>
      </c>
      <c r="C153" s="1">
        <v>2340</v>
      </c>
      <c r="D153" s="1">
        <f t="shared" si="34"/>
        <v>-61.125817265614728</v>
      </c>
      <c r="E153">
        <f t="shared" si="58"/>
        <v>-118.41481620681472</v>
      </c>
      <c r="F153" s="1">
        <v>-73</v>
      </c>
      <c r="G153" s="1">
        <v>-65</v>
      </c>
      <c r="H153" s="1">
        <v>-60</v>
      </c>
      <c r="I153" s="1">
        <v>-53</v>
      </c>
      <c r="J153"/>
      <c r="K153"/>
      <c r="R153">
        <f t="shared" si="35"/>
        <v>-61.125817265614728</v>
      </c>
      <c r="S153">
        <f t="shared" si="36"/>
        <v>-118.41481620681472</v>
      </c>
      <c r="U153">
        <f t="shared" si="37"/>
        <v>11.874182734385272</v>
      </c>
      <c r="V153">
        <f t="shared" si="38"/>
        <v>0</v>
      </c>
      <c r="W153">
        <f t="shared" si="39"/>
        <v>3.8741827343852719</v>
      </c>
      <c r="X153">
        <f t="shared" si="40"/>
        <v>0</v>
      </c>
      <c r="Y153">
        <f t="shared" si="41"/>
        <v>-1.1258172656147281</v>
      </c>
      <c r="Z153">
        <f t="shared" si="42"/>
        <v>1</v>
      </c>
      <c r="AA153">
        <f t="shared" si="43"/>
        <v>-8.1258172656147281</v>
      </c>
      <c r="AB153">
        <f t="shared" si="44"/>
        <v>1</v>
      </c>
      <c r="AC153">
        <f t="shared" si="59"/>
        <v>2340</v>
      </c>
      <c r="AE153">
        <f t="shared" si="45"/>
        <v>-61.125817265614728</v>
      </c>
      <c r="AF153">
        <f t="shared" si="46"/>
        <v>-118.41481620681472</v>
      </c>
      <c r="AH153">
        <f t="shared" si="47"/>
        <v>-45.41481620681472</v>
      </c>
      <c r="AI153">
        <f t="shared" si="48"/>
        <v>1</v>
      </c>
      <c r="AJ153">
        <f t="shared" si="49"/>
        <v>-53.41481620681472</v>
      </c>
      <c r="AK153">
        <f t="shared" si="50"/>
        <v>1</v>
      </c>
      <c r="AL153">
        <f t="shared" si="51"/>
        <v>-58.41481620681472</v>
      </c>
      <c r="AM153">
        <f t="shared" si="52"/>
        <v>1</v>
      </c>
      <c r="AN153">
        <f t="shared" si="53"/>
        <v>-65.41481620681472</v>
      </c>
      <c r="AO153">
        <f t="shared" si="54"/>
        <v>1</v>
      </c>
      <c r="AP153">
        <f t="shared" si="55"/>
        <v>2340</v>
      </c>
    </row>
    <row r="154" spans="1:42" ht="14.4" x14ac:dyDescent="0.3">
      <c r="A154" s="1">
        <f t="shared" si="56"/>
        <v>136.139740176814</v>
      </c>
      <c r="B154" s="1">
        <f t="shared" si="57"/>
        <v>157.37974017681401</v>
      </c>
      <c r="C154" s="1">
        <v>2360</v>
      </c>
      <c r="D154" s="1">
        <f t="shared" si="34"/>
        <v>-61.379740176814011</v>
      </c>
      <c r="E154">
        <f t="shared" si="58"/>
        <v>-119.15838868161401</v>
      </c>
      <c r="F154" s="1">
        <v>-73</v>
      </c>
      <c r="G154" s="1">
        <v>-65</v>
      </c>
      <c r="H154" s="1">
        <v>-60</v>
      </c>
      <c r="I154" s="1">
        <v>-53</v>
      </c>
      <c r="J154"/>
      <c r="K154"/>
      <c r="R154">
        <f t="shared" si="35"/>
        <v>-61.379740176814011</v>
      </c>
      <c r="S154">
        <f t="shared" si="36"/>
        <v>-119.15838868161401</v>
      </c>
      <c r="U154">
        <f t="shared" si="37"/>
        <v>11.620259823185989</v>
      </c>
      <c r="V154">
        <f t="shared" si="38"/>
        <v>0</v>
      </c>
      <c r="W154">
        <f t="shared" si="39"/>
        <v>3.6202598231859895</v>
      </c>
      <c r="X154">
        <f t="shared" si="40"/>
        <v>0</v>
      </c>
      <c r="Y154">
        <f t="shared" si="41"/>
        <v>-1.3797401768140105</v>
      </c>
      <c r="Z154">
        <f t="shared" si="42"/>
        <v>1</v>
      </c>
      <c r="AA154">
        <f t="shared" si="43"/>
        <v>-8.3797401768140105</v>
      </c>
      <c r="AB154">
        <f t="shared" si="44"/>
        <v>1</v>
      </c>
      <c r="AC154">
        <f t="shared" si="59"/>
        <v>2360</v>
      </c>
      <c r="AE154">
        <f t="shared" si="45"/>
        <v>-61.379740176814011</v>
      </c>
      <c r="AF154">
        <f t="shared" si="46"/>
        <v>-119.15838868161401</v>
      </c>
      <c r="AH154">
        <f t="shared" si="47"/>
        <v>-46.158388681614014</v>
      </c>
      <c r="AI154">
        <f t="shared" si="48"/>
        <v>1</v>
      </c>
      <c r="AJ154">
        <f t="shared" si="49"/>
        <v>-54.158388681614014</v>
      </c>
      <c r="AK154">
        <f t="shared" si="50"/>
        <v>1</v>
      </c>
      <c r="AL154">
        <f t="shared" si="51"/>
        <v>-59.158388681614014</v>
      </c>
      <c r="AM154">
        <f t="shared" si="52"/>
        <v>1</v>
      </c>
      <c r="AN154">
        <f t="shared" si="53"/>
        <v>-66.158388681614014</v>
      </c>
      <c r="AO154">
        <f t="shared" si="54"/>
        <v>1</v>
      </c>
      <c r="AP154">
        <f t="shared" si="55"/>
        <v>2360</v>
      </c>
    </row>
    <row r="155" spans="1:42" ht="14.4" x14ac:dyDescent="0.3">
      <c r="A155" s="1">
        <f t="shared" si="56"/>
        <v>136.2130392585421</v>
      </c>
      <c r="B155" s="1">
        <f t="shared" si="57"/>
        <v>157.63303925854208</v>
      </c>
      <c r="C155" s="1">
        <v>2380</v>
      </c>
      <c r="D155" s="1">
        <f t="shared" si="34"/>
        <v>-61.633039258542084</v>
      </c>
      <c r="E155">
        <f t="shared" si="58"/>
        <v>-119.90133732694208</v>
      </c>
      <c r="F155" s="1">
        <v>-73</v>
      </c>
      <c r="G155" s="1">
        <v>-65</v>
      </c>
      <c r="H155" s="1">
        <v>-60</v>
      </c>
      <c r="I155" s="1">
        <v>-53</v>
      </c>
      <c r="J155"/>
      <c r="K155"/>
      <c r="R155">
        <f t="shared" si="35"/>
        <v>-61.633039258542084</v>
      </c>
      <c r="S155">
        <f t="shared" si="36"/>
        <v>-119.90133732694208</v>
      </c>
      <c r="U155">
        <f t="shared" si="37"/>
        <v>11.366960741457916</v>
      </c>
      <c r="V155">
        <f t="shared" si="38"/>
        <v>0</v>
      </c>
      <c r="W155">
        <f t="shared" si="39"/>
        <v>3.3669607414579161</v>
      </c>
      <c r="X155">
        <f t="shared" si="40"/>
        <v>0</v>
      </c>
      <c r="Y155">
        <f t="shared" si="41"/>
        <v>-1.6330392585420839</v>
      </c>
      <c r="Z155">
        <f t="shared" si="42"/>
        <v>1</v>
      </c>
      <c r="AA155">
        <f t="shared" si="43"/>
        <v>-8.6330392585420839</v>
      </c>
      <c r="AB155">
        <f t="shared" si="44"/>
        <v>1</v>
      </c>
      <c r="AC155">
        <f t="shared" si="59"/>
        <v>2380</v>
      </c>
      <c r="AE155">
        <f t="shared" si="45"/>
        <v>-61.633039258542084</v>
      </c>
      <c r="AF155">
        <f t="shared" si="46"/>
        <v>-119.90133732694208</v>
      </c>
      <c r="AH155">
        <f t="shared" si="47"/>
        <v>-46.901337326942084</v>
      </c>
      <c r="AI155">
        <f t="shared" si="48"/>
        <v>1</v>
      </c>
      <c r="AJ155">
        <f t="shared" si="49"/>
        <v>-54.901337326942084</v>
      </c>
      <c r="AK155">
        <f t="shared" si="50"/>
        <v>1</v>
      </c>
      <c r="AL155">
        <f t="shared" si="51"/>
        <v>-59.901337326942084</v>
      </c>
      <c r="AM155">
        <f t="shared" si="52"/>
        <v>1</v>
      </c>
      <c r="AN155">
        <f t="shared" si="53"/>
        <v>-66.901337326942084</v>
      </c>
      <c r="AO155">
        <f t="shared" si="54"/>
        <v>1</v>
      </c>
      <c r="AP155">
        <f t="shared" si="55"/>
        <v>2380</v>
      </c>
    </row>
    <row r="156" spans="1:42" ht="14.4" x14ac:dyDescent="0.3">
      <c r="A156" s="1">
        <f t="shared" si="56"/>
        <v>136.285724951644</v>
      </c>
      <c r="B156" s="1">
        <f t="shared" si="57"/>
        <v>157.88572495164399</v>
      </c>
      <c r="C156" s="1">
        <v>2400</v>
      </c>
      <c r="D156" s="1">
        <f t="shared" si="34"/>
        <v>-61.885724951643994</v>
      </c>
      <c r="E156">
        <f t="shared" si="58"/>
        <v>-120.64367258364399</v>
      </c>
      <c r="F156" s="1">
        <v>-73</v>
      </c>
      <c r="G156" s="1">
        <v>-65</v>
      </c>
      <c r="H156" s="1">
        <v>-60</v>
      </c>
      <c r="I156" s="1">
        <v>-53</v>
      </c>
      <c r="J156"/>
      <c r="K156"/>
      <c r="R156">
        <f t="shared" si="35"/>
        <v>-61.885724951643994</v>
      </c>
      <c r="S156">
        <f t="shared" si="36"/>
        <v>-120.64367258364399</v>
      </c>
      <c r="U156">
        <f t="shared" si="37"/>
        <v>11.114275048356006</v>
      </c>
      <c r="V156">
        <f t="shared" si="38"/>
        <v>0</v>
      </c>
      <c r="W156">
        <f t="shared" si="39"/>
        <v>3.1142750483560064</v>
      </c>
      <c r="X156">
        <f t="shared" si="40"/>
        <v>0</v>
      </c>
      <c r="Y156">
        <f t="shared" si="41"/>
        <v>-1.8857249516439936</v>
      </c>
      <c r="Z156">
        <f t="shared" si="42"/>
        <v>1</v>
      </c>
      <c r="AA156">
        <f t="shared" si="43"/>
        <v>-8.8857249516439936</v>
      </c>
      <c r="AB156">
        <f t="shared" si="44"/>
        <v>1</v>
      </c>
      <c r="AC156">
        <f t="shared" si="59"/>
        <v>2400</v>
      </c>
      <c r="AE156">
        <f t="shared" si="45"/>
        <v>-61.885724951643994</v>
      </c>
      <c r="AF156">
        <f t="shared" si="46"/>
        <v>-120.64367258364399</v>
      </c>
      <c r="AH156">
        <f t="shared" si="47"/>
        <v>-47.64367258364399</v>
      </c>
      <c r="AI156">
        <f t="shared" si="48"/>
        <v>1</v>
      </c>
      <c r="AJ156">
        <f t="shared" si="49"/>
        <v>-55.64367258364399</v>
      </c>
      <c r="AK156">
        <f t="shared" si="50"/>
        <v>1</v>
      </c>
      <c r="AL156">
        <f t="shared" si="51"/>
        <v>-60.64367258364399</v>
      </c>
      <c r="AM156">
        <f t="shared" si="52"/>
        <v>1</v>
      </c>
      <c r="AN156">
        <f t="shared" si="53"/>
        <v>-67.64367258364399</v>
      </c>
      <c r="AO156">
        <f t="shared" si="54"/>
        <v>1</v>
      </c>
      <c r="AP156">
        <f t="shared" si="55"/>
        <v>2400</v>
      </c>
    </row>
    <row r="157" spans="1:42" ht="14.4" x14ac:dyDescent="0.3">
      <c r="A157" s="1">
        <f t="shared" si="56"/>
        <v>136.35780743702048</v>
      </c>
      <c r="B157" s="1">
        <f t="shared" si="57"/>
        <v>158.13780743702048</v>
      </c>
      <c r="C157" s="1">
        <v>2420</v>
      </c>
      <c r="D157" s="1">
        <f t="shared" si="34"/>
        <v>-62.137807437020484</v>
      </c>
      <c r="E157">
        <f t="shared" si="58"/>
        <v>-121.38540463262049</v>
      </c>
      <c r="F157" s="1">
        <v>-73</v>
      </c>
      <c r="G157" s="1">
        <v>-65</v>
      </c>
      <c r="H157" s="1">
        <v>-60</v>
      </c>
      <c r="I157" s="1">
        <v>-53</v>
      </c>
      <c r="J157"/>
      <c r="K157"/>
      <c r="R157">
        <f t="shared" si="35"/>
        <v>-62.137807437020484</v>
      </c>
      <c r="S157">
        <f t="shared" si="36"/>
        <v>-121.38540463262049</v>
      </c>
      <c r="U157">
        <f t="shared" si="37"/>
        <v>10.862192562979516</v>
      </c>
      <c r="V157">
        <f t="shared" si="38"/>
        <v>0</v>
      </c>
      <c r="W157">
        <f t="shared" si="39"/>
        <v>2.8621925629795157</v>
      </c>
      <c r="X157">
        <f t="shared" si="40"/>
        <v>0</v>
      </c>
      <c r="Y157">
        <f t="shared" si="41"/>
        <v>-2.1378074370204843</v>
      </c>
      <c r="Z157">
        <f t="shared" si="42"/>
        <v>1</v>
      </c>
      <c r="AA157">
        <f t="shared" si="43"/>
        <v>-9.1378074370204843</v>
      </c>
      <c r="AB157">
        <f t="shared" si="44"/>
        <v>1</v>
      </c>
      <c r="AC157">
        <f t="shared" si="59"/>
        <v>2420</v>
      </c>
      <c r="AE157">
        <f t="shared" si="45"/>
        <v>-62.137807437020484</v>
      </c>
      <c r="AF157">
        <f t="shared" si="46"/>
        <v>-121.38540463262049</v>
      </c>
      <c r="AH157">
        <f t="shared" si="47"/>
        <v>-48.385404632620492</v>
      </c>
      <c r="AI157">
        <f t="shared" si="48"/>
        <v>1</v>
      </c>
      <c r="AJ157">
        <f t="shared" si="49"/>
        <v>-56.385404632620492</v>
      </c>
      <c r="AK157">
        <f t="shared" si="50"/>
        <v>1</v>
      </c>
      <c r="AL157">
        <f t="shared" si="51"/>
        <v>-61.385404632620492</v>
      </c>
      <c r="AM157">
        <f t="shared" si="52"/>
        <v>1</v>
      </c>
      <c r="AN157">
        <f t="shared" si="53"/>
        <v>-68.385404632620492</v>
      </c>
      <c r="AO157">
        <f t="shared" si="54"/>
        <v>1</v>
      </c>
      <c r="AP157">
        <f t="shared" si="55"/>
        <v>2420</v>
      </c>
    </row>
    <row r="158" spans="1:42" ht="14.4" x14ac:dyDescent="0.3">
      <c r="A158" s="1">
        <f t="shared" si="56"/>
        <v>136.42929664418648</v>
      </c>
      <c r="B158" s="1">
        <f t="shared" si="57"/>
        <v>158.38929664418649</v>
      </c>
      <c r="C158" s="1">
        <v>2440</v>
      </c>
      <c r="D158" s="1">
        <f t="shared" si="34"/>
        <v>-62.389296644186487</v>
      </c>
      <c r="E158">
        <f t="shared" si="58"/>
        <v>-122.12654340338648</v>
      </c>
      <c r="F158" s="1">
        <v>-73</v>
      </c>
      <c r="G158" s="1">
        <v>-65</v>
      </c>
      <c r="H158" s="1">
        <v>-60</v>
      </c>
      <c r="I158" s="1">
        <v>-53</v>
      </c>
      <c r="J158"/>
      <c r="K158"/>
      <c r="R158">
        <f t="shared" si="35"/>
        <v>-62.389296644186487</v>
      </c>
      <c r="S158">
        <f t="shared" si="36"/>
        <v>-122.12654340338648</v>
      </c>
      <c r="U158">
        <f t="shared" si="37"/>
        <v>10.610703355813513</v>
      </c>
      <c r="V158">
        <f t="shared" si="38"/>
        <v>0</v>
      </c>
      <c r="W158">
        <f t="shared" si="39"/>
        <v>2.6107033558135129</v>
      </c>
      <c r="X158">
        <f t="shared" si="40"/>
        <v>0</v>
      </c>
      <c r="Y158">
        <f t="shared" si="41"/>
        <v>-2.3892966441864871</v>
      </c>
      <c r="Z158">
        <f t="shared" si="42"/>
        <v>1</v>
      </c>
      <c r="AA158">
        <f t="shared" si="43"/>
        <v>-9.3892966441864871</v>
      </c>
      <c r="AB158">
        <f t="shared" si="44"/>
        <v>1</v>
      </c>
      <c r="AC158">
        <f t="shared" si="59"/>
        <v>2440</v>
      </c>
      <c r="AE158">
        <f t="shared" si="45"/>
        <v>-62.389296644186487</v>
      </c>
      <c r="AF158">
        <f t="shared" si="46"/>
        <v>-122.12654340338648</v>
      </c>
      <c r="AH158">
        <f t="shared" si="47"/>
        <v>-49.126543403386478</v>
      </c>
      <c r="AI158">
        <f t="shared" si="48"/>
        <v>1</v>
      </c>
      <c r="AJ158">
        <f t="shared" si="49"/>
        <v>-57.126543403386478</v>
      </c>
      <c r="AK158">
        <f t="shared" si="50"/>
        <v>1</v>
      </c>
      <c r="AL158">
        <f t="shared" si="51"/>
        <v>-62.126543403386478</v>
      </c>
      <c r="AM158">
        <f t="shared" si="52"/>
        <v>1</v>
      </c>
      <c r="AN158">
        <f t="shared" si="53"/>
        <v>-69.126543403386478</v>
      </c>
      <c r="AO158">
        <f t="shared" si="54"/>
        <v>1</v>
      </c>
      <c r="AP158">
        <f t="shared" si="55"/>
        <v>2440</v>
      </c>
    </row>
    <row r="159" spans="1:42" ht="14.4" x14ac:dyDescent="0.3">
      <c r="A159" s="1">
        <f t="shared" si="56"/>
        <v>136.50020225947947</v>
      </c>
      <c r="B159" s="1">
        <f t="shared" si="57"/>
        <v>158.64020225947945</v>
      </c>
      <c r="C159" s="1">
        <v>2460</v>
      </c>
      <c r="D159" s="1">
        <f t="shared" si="34"/>
        <v>-62.640202259479452</v>
      </c>
      <c r="E159">
        <f t="shared" si="58"/>
        <v>-122.86709858227945</v>
      </c>
      <c r="F159" s="1">
        <v>-73</v>
      </c>
      <c r="G159" s="1">
        <v>-65</v>
      </c>
      <c r="H159" s="1">
        <v>-60</v>
      </c>
      <c r="I159" s="1">
        <v>-53</v>
      </c>
      <c r="J159"/>
      <c r="K159"/>
      <c r="R159">
        <f t="shared" si="35"/>
        <v>-62.640202259479452</v>
      </c>
      <c r="S159">
        <f t="shared" si="36"/>
        <v>-122.86709858227945</v>
      </c>
      <c r="U159">
        <f t="shared" si="37"/>
        <v>10.359797740520548</v>
      </c>
      <c r="V159">
        <f t="shared" si="38"/>
        <v>0</v>
      </c>
      <c r="W159">
        <f t="shared" si="39"/>
        <v>2.3597977405205484</v>
      </c>
      <c r="X159">
        <f t="shared" si="40"/>
        <v>0</v>
      </c>
      <c r="Y159">
        <f t="shared" si="41"/>
        <v>-2.6402022594794516</v>
      </c>
      <c r="Z159">
        <f t="shared" si="42"/>
        <v>1</v>
      </c>
      <c r="AA159">
        <f t="shared" si="43"/>
        <v>-9.6402022594794516</v>
      </c>
      <c r="AB159">
        <f t="shared" si="44"/>
        <v>1</v>
      </c>
      <c r="AC159">
        <f t="shared" si="59"/>
        <v>2460</v>
      </c>
      <c r="AE159">
        <f t="shared" si="45"/>
        <v>-62.640202259479452</v>
      </c>
      <c r="AF159">
        <f t="shared" si="46"/>
        <v>-122.86709858227945</v>
      </c>
      <c r="AH159">
        <f t="shared" si="47"/>
        <v>-49.867098582279453</v>
      </c>
      <c r="AI159">
        <f t="shared" si="48"/>
        <v>1</v>
      </c>
      <c r="AJ159">
        <f t="shared" si="49"/>
        <v>-57.867098582279453</v>
      </c>
      <c r="AK159">
        <f t="shared" si="50"/>
        <v>1</v>
      </c>
      <c r="AL159">
        <f t="shared" si="51"/>
        <v>-62.867098582279453</v>
      </c>
      <c r="AM159">
        <f t="shared" si="52"/>
        <v>1</v>
      </c>
      <c r="AN159">
        <f t="shared" si="53"/>
        <v>-69.867098582279453</v>
      </c>
      <c r="AO159">
        <f t="shared" si="54"/>
        <v>1</v>
      </c>
      <c r="AP159">
        <f t="shared" si="55"/>
        <v>2460</v>
      </c>
    </row>
    <row r="160" spans="1:42" ht="14.4" x14ac:dyDescent="0.3">
      <c r="A160" s="1">
        <f t="shared" si="56"/>
        <v>136.5705337339362</v>
      </c>
      <c r="B160" s="1">
        <f t="shared" si="57"/>
        <v>158.89053373393619</v>
      </c>
      <c r="C160" s="1">
        <v>2480</v>
      </c>
      <c r="D160" s="1">
        <f t="shared" si="34"/>
        <v>-62.890533733936195</v>
      </c>
      <c r="E160">
        <f t="shared" si="58"/>
        <v>-123.60707962033619</v>
      </c>
      <c r="F160" s="1">
        <v>-73</v>
      </c>
      <c r="G160" s="1">
        <v>-65</v>
      </c>
      <c r="H160" s="1">
        <v>-60</v>
      </c>
      <c r="I160" s="1">
        <v>-53</v>
      </c>
      <c r="J160"/>
      <c r="K160"/>
      <c r="R160">
        <f t="shared" si="35"/>
        <v>-62.890533733936195</v>
      </c>
      <c r="S160">
        <f t="shared" si="36"/>
        <v>-123.60707962033619</v>
      </c>
      <c r="U160">
        <f t="shared" si="37"/>
        <v>10.109466266063805</v>
      </c>
      <c r="V160">
        <f t="shared" si="38"/>
        <v>0</v>
      </c>
      <c r="W160">
        <f t="shared" si="39"/>
        <v>2.1094662660638051</v>
      </c>
      <c r="X160">
        <f t="shared" si="40"/>
        <v>0</v>
      </c>
      <c r="Y160">
        <f t="shared" si="41"/>
        <v>-2.8905337339361949</v>
      </c>
      <c r="Z160">
        <f t="shared" si="42"/>
        <v>1</v>
      </c>
      <c r="AA160">
        <f t="shared" si="43"/>
        <v>-9.8905337339361949</v>
      </c>
      <c r="AB160">
        <f t="shared" si="44"/>
        <v>1</v>
      </c>
      <c r="AC160">
        <f t="shared" si="59"/>
        <v>2480</v>
      </c>
      <c r="AE160">
        <f t="shared" si="45"/>
        <v>-62.890533733936195</v>
      </c>
      <c r="AF160">
        <f t="shared" si="46"/>
        <v>-123.60707962033619</v>
      </c>
      <c r="AH160">
        <f t="shared" si="47"/>
        <v>-50.607079620336194</v>
      </c>
      <c r="AI160">
        <f t="shared" si="48"/>
        <v>1</v>
      </c>
      <c r="AJ160">
        <f t="shared" si="49"/>
        <v>-58.607079620336194</v>
      </c>
      <c r="AK160">
        <f t="shared" si="50"/>
        <v>1</v>
      </c>
      <c r="AL160">
        <f t="shared" si="51"/>
        <v>-63.607079620336194</v>
      </c>
      <c r="AM160">
        <f t="shared" si="52"/>
        <v>1</v>
      </c>
      <c r="AN160">
        <f t="shared" si="53"/>
        <v>-70.607079620336194</v>
      </c>
      <c r="AO160">
        <f t="shared" si="54"/>
        <v>1</v>
      </c>
      <c r="AP160">
        <f t="shared" si="55"/>
        <v>2480</v>
      </c>
    </row>
    <row r="161" spans="1:42" ht="14.4" x14ac:dyDescent="0.3">
      <c r="A161" s="1">
        <f t="shared" si="56"/>
        <v>136.64030029085262</v>
      </c>
      <c r="B161" s="1">
        <f t="shared" si="57"/>
        <v>159.14030029085262</v>
      </c>
      <c r="C161" s="1">
        <v>2500</v>
      </c>
      <c r="D161" s="1">
        <f t="shared" si="34"/>
        <v>-63.140300290852622</v>
      </c>
      <c r="E161">
        <f t="shared" si="58"/>
        <v>-124.34649574085262</v>
      </c>
      <c r="F161" s="1">
        <v>-73</v>
      </c>
      <c r="G161" s="1">
        <v>-65</v>
      </c>
      <c r="H161" s="1">
        <v>-60</v>
      </c>
      <c r="I161" s="1">
        <v>-53</v>
      </c>
      <c r="J161"/>
      <c r="K161"/>
      <c r="R161">
        <f t="shared" si="35"/>
        <v>-63.140300290852622</v>
      </c>
      <c r="S161">
        <f t="shared" si="36"/>
        <v>-124.34649574085262</v>
      </c>
      <c r="U161">
        <f t="shared" si="37"/>
        <v>9.8596997091473781</v>
      </c>
      <c r="V161">
        <f t="shared" si="38"/>
        <v>0</v>
      </c>
      <c r="W161">
        <f t="shared" si="39"/>
        <v>1.8596997091473781</v>
      </c>
      <c r="X161">
        <f t="shared" si="40"/>
        <v>0</v>
      </c>
      <c r="Y161">
        <f t="shared" si="41"/>
        <v>-3.1403002908526219</v>
      </c>
      <c r="Z161">
        <f t="shared" si="42"/>
        <v>1</v>
      </c>
      <c r="AA161">
        <f t="shared" si="43"/>
        <v>-10.140300290852622</v>
      </c>
      <c r="AB161">
        <f t="shared" si="44"/>
        <v>1</v>
      </c>
      <c r="AC161">
        <f t="shared" si="59"/>
        <v>2500</v>
      </c>
      <c r="AE161">
        <f t="shared" si="45"/>
        <v>-63.140300290852622</v>
      </c>
      <c r="AF161">
        <f t="shared" si="46"/>
        <v>-124.34649574085262</v>
      </c>
      <c r="AH161">
        <f t="shared" si="47"/>
        <v>-51.346495740852617</v>
      </c>
      <c r="AI161">
        <f t="shared" si="48"/>
        <v>1</v>
      </c>
      <c r="AJ161">
        <f t="shared" si="49"/>
        <v>-59.346495740852617</v>
      </c>
      <c r="AK161">
        <f t="shared" si="50"/>
        <v>1</v>
      </c>
      <c r="AL161">
        <f t="shared" si="51"/>
        <v>-64.346495740852617</v>
      </c>
      <c r="AM161">
        <f t="shared" si="52"/>
        <v>1</v>
      </c>
      <c r="AN161">
        <f t="shared" si="53"/>
        <v>-71.346495740852617</v>
      </c>
      <c r="AO161">
        <f t="shared" si="54"/>
        <v>1</v>
      </c>
      <c r="AP161">
        <f t="shared" si="55"/>
        <v>2500</v>
      </c>
    </row>
    <row r="162" spans="1:42" ht="14.4" x14ac:dyDescent="0.3">
      <c r="A162" s="1">
        <f t="shared" si="56"/>
        <v>136.70951093304274</v>
      </c>
      <c r="B162" s="1">
        <f t="shared" si="57"/>
        <v>159.38951093304274</v>
      </c>
      <c r="C162" s="1">
        <v>2520</v>
      </c>
      <c r="D162" s="1">
        <f t="shared" si="34"/>
        <v>-63.389510933042743</v>
      </c>
      <c r="E162">
        <f t="shared" si="58"/>
        <v>-125.08535594664275</v>
      </c>
      <c r="F162" s="1">
        <v>-73</v>
      </c>
      <c r="G162" s="1">
        <v>-65</v>
      </c>
      <c r="H162" s="1">
        <v>-60</v>
      </c>
      <c r="I162" s="1">
        <v>-53</v>
      </c>
      <c r="J162"/>
      <c r="K162"/>
      <c r="R162">
        <f t="shared" si="35"/>
        <v>-63.389510933042743</v>
      </c>
      <c r="S162">
        <f t="shared" si="36"/>
        <v>-125.08535594664275</v>
      </c>
      <c r="U162">
        <f t="shared" si="37"/>
        <v>9.6104890669572569</v>
      </c>
      <c r="V162">
        <f t="shared" si="38"/>
        <v>0</v>
      </c>
      <c r="W162">
        <f t="shared" si="39"/>
        <v>1.6104890669572569</v>
      </c>
      <c r="X162">
        <f t="shared" si="40"/>
        <v>0</v>
      </c>
      <c r="Y162">
        <f t="shared" si="41"/>
        <v>-3.3895109330427431</v>
      </c>
      <c r="Z162">
        <f t="shared" si="42"/>
        <v>1</v>
      </c>
      <c r="AA162">
        <f t="shared" si="43"/>
        <v>-10.389510933042743</v>
      </c>
      <c r="AB162">
        <f t="shared" si="44"/>
        <v>1</v>
      </c>
      <c r="AC162">
        <f t="shared" si="59"/>
        <v>2520</v>
      </c>
      <c r="AE162">
        <f t="shared" si="45"/>
        <v>-63.389510933042743</v>
      </c>
      <c r="AF162">
        <f t="shared" si="46"/>
        <v>-125.08535594664275</v>
      </c>
      <c r="AH162">
        <f t="shared" si="47"/>
        <v>-52.08535594664275</v>
      </c>
      <c r="AI162">
        <f t="shared" si="48"/>
        <v>1</v>
      </c>
      <c r="AJ162">
        <f t="shared" si="49"/>
        <v>-60.08535594664275</v>
      </c>
      <c r="AK162">
        <f t="shared" si="50"/>
        <v>1</v>
      </c>
      <c r="AL162">
        <f t="shared" si="51"/>
        <v>-65.08535594664275</v>
      </c>
      <c r="AM162">
        <f t="shared" si="52"/>
        <v>1</v>
      </c>
      <c r="AN162">
        <f t="shared" si="53"/>
        <v>-72.08535594664275</v>
      </c>
      <c r="AO162">
        <f t="shared" si="54"/>
        <v>1</v>
      </c>
      <c r="AP162">
        <f t="shared" si="55"/>
        <v>2520</v>
      </c>
    </row>
    <row r="163" spans="1:42" ht="14.4" x14ac:dyDescent="0.3">
      <c r="A163" s="1">
        <f t="shared" si="56"/>
        <v>136.77817444981065</v>
      </c>
      <c r="B163" s="1">
        <f t="shared" si="57"/>
        <v>159.63817444981066</v>
      </c>
      <c r="C163" s="1">
        <v>2540</v>
      </c>
      <c r="D163" s="1">
        <f t="shared" si="34"/>
        <v>-63.638174449810663</v>
      </c>
      <c r="E163">
        <f t="shared" si="58"/>
        <v>-125.82366902701065</v>
      </c>
      <c r="F163" s="1">
        <v>-73</v>
      </c>
      <c r="G163" s="1">
        <v>-65</v>
      </c>
      <c r="H163" s="1">
        <v>-60</v>
      </c>
      <c r="I163" s="1">
        <v>-53</v>
      </c>
      <c r="J163"/>
      <c r="K163"/>
      <c r="R163">
        <f t="shared" si="35"/>
        <v>-63.638174449810663</v>
      </c>
      <c r="S163">
        <f t="shared" si="36"/>
        <v>-125.82366902701065</v>
      </c>
      <c r="U163">
        <f t="shared" si="37"/>
        <v>9.3618255501893373</v>
      </c>
      <c r="V163">
        <f t="shared" si="38"/>
        <v>0</v>
      </c>
      <c r="W163">
        <f t="shared" si="39"/>
        <v>1.3618255501893373</v>
      </c>
      <c r="X163">
        <f t="shared" si="40"/>
        <v>0</v>
      </c>
      <c r="Y163">
        <f t="shared" si="41"/>
        <v>-3.6381744498106627</v>
      </c>
      <c r="Z163">
        <f t="shared" si="42"/>
        <v>1</v>
      </c>
      <c r="AA163">
        <f t="shared" si="43"/>
        <v>-10.638174449810663</v>
      </c>
      <c r="AB163">
        <f t="shared" si="44"/>
        <v>1</v>
      </c>
      <c r="AC163">
        <f t="shared" si="59"/>
        <v>2540</v>
      </c>
      <c r="AE163">
        <f t="shared" si="45"/>
        <v>-63.638174449810663</v>
      </c>
      <c r="AF163">
        <f t="shared" si="46"/>
        <v>-125.82366902701065</v>
      </c>
      <c r="AH163">
        <f t="shared" si="47"/>
        <v>-52.823669027010652</v>
      </c>
      <c r="AI163">
        <f t="shared" si="48"/>
        <v>1</v>
      </c>
      <c r="AJ163">
        <f t="shared" si="49"/>
        <v>-60.823669027010652</v>
      </c>
      <c r="AK163">
        <f t="shared" si="50"/>
        <v>1</v>
      </c>
      <c r="AL163">
        <f t="shared" si="51"/>
        <v>-65.823669027010652</v>
      </c>
      <c r="AM163">
        <f t="shared" si="52"/>
        <v>1</v>
      </c>
      <c r="AN163">
        <f t="shared" si="53"/>
        <v>-72.823669027010652</v>
      </c>
      <c r="AO163">
        <f t="shared" si="54"/>
        <v>1</v>
      </c>
      <c r="AP163">
        <f t="shared" si="55"/>
        <v>2540</v>
      </c>
    </row>
    <row r="164" spans="1:42" ht="14.4" x14ac:dyDescent="0.3">
      <c r="A164" s="1">
        <f t="shared" si="56"/>
        <v>136.84629942364887</v>
      </c>
      <c r="B164" s="1">
        <f t="shared" si="57"/>
        <v>159.88629942364886</v>
      </c>
      <c r="C164" s="1">
        <v>2560</v>
      </c>
      <c r="D164" s="1">
        <f t="shared" si="34"/>
        <v>-63.886299423648865</v>
      </c>
      <c r="E164">
        <f t="shared" si="58"/>
        <v>-126.56144356444887</v>
      </c>
      <c r="F164" s="1">
        <v>-73</v>
      </c>
      <c r="G164" s="1">
        <v>-65</v>
      </c>
      <c r="H164" s="1">
        <v>-60</v>
      </c>
      <c r="I164" s="1">
        <v>-53</v>
      </c>
      <c r="J164"/>
      <c r="K164"/>
      <c r="R164">
        <f t="shared" si="35"/>
        <v>-63.886299423648865</v>
      </c>
      <c r="S164">
        <f t="shared" si="36"/>
        <v>-126.56144356444887</v>
      </c>
      <c r="U164">
        <f t="shared" si="37"/>
        <v>9.1137005763511354</v>
      </c>
      <c r="V164">
        <f t="shared" si="38"/>
        <v>0</v>
      </c>
      <c r="W164">
        <f t="shared" si="39"/>
        <v>1.1137005763511354</v>
      </c>
      <c r="X164">
        <f t="shared" si="40"/>
        <v>0</v>
      </c>
      <c r="Y164">
        <f t="shared" si="41"/>
        <v>-3.8862994236488646</v>
      </c>
      <c r="Z164">
        <f t="shared" si="42"/>
        <v>1</v>
      </c>
      <c r="AA164">
        <f t="shared" si="43"/>
        <v>-10.886299423648865</v>
      </c>
      <c r="AB164">
        <f t="shared" si="44"/>
        <v>1</v>
      </c>
      <c r="AC164">
        <f t="shared" si="59"/>
        <v>2560</v>
      </c>
      <c r="AE164">
        <f t="shared" si="45"/>
        <v>-63.886299423648865</v>
      </c>
      <c r="AF164">
        <f t="shared" si="46"/>
        <v>-126.56144356444887</v>
      </c>
      <c r="AH164">
        <f t="shared" si="47"/>
        <v>-53.561443564448865</v>
      </c>
      <c r="AI164">
        <f t="shared" si="48"/>
        <v>1</v>
      </c>
      <c r="AJ164">
        <f t="shared" si="49"/>
        <v>-61.561443564448865</v>
      </c>
      <c r="AK164">
        <f t="shared" si="50"/>
        <v>1</v>
      </c>
      <c r="AL164">
        <f t="shared" si="51"/>
        <v>-66.561443564448865</v>
      </c>
      <c r="AM164">
        <f t="shared" si="52"/>
        <v>1</v>
      </c>
      <c r="AN164">
        <f t="shared" si="53"/>
        <v>-73.561443564448865</v>
      </c>
      <c r="AO164">
        <f t="shared" si="54"/>
        <v>1</v>
      </c>
      <c r="AP164">
        <f t="shared" si="55"/>
        <v>2560</v>
      </c>
    </row>
    <row r="165" spans="1:42" ht="14.4" x14ac:dyDescent="0.3">
      <c r="A165" s="1">
        <f t="shared" ref="A165:A186" si="60">20*LOG10(C$34)+20*LOG10(C165/1000)+32.45</f>
        <v>136.91389423667647</v>
      </c>
      <c r="B165" s="1">
        <f t="shared" ref="B165:B186" si="61">A165+(C165*D$34)</f>
        <v>160.13389423667647</v>
      </c>
      <c r="C165" s="1">
        <v>2580</v>
      </c>
      <c r="D165" s="1">
        <f t="shared" si="34"/>
        <v>-64.133894236676468</v>
      </c>
      <c r="E165">
        <f t="shared" ref="E165:E186" si="62">D165-(E$34*C165)</f>
        <v>-127.29868794107647</v>
      </c>
      <c r="F165" s="1">
        <v>-73</v>
      </c>
      <c r="G165" s="1">
        <v>-65</v>
      </c>
      <c r="H165" s="1">
        <v>-60</v>
      </c>
      <c r="I165" s="1">
        <v>-53</v>
      </c>
      <c r="J165"/>
      <c r="K165"/>
      <c r="R165">
        <f t="shared" si="35"/>
        <v>-64.133894236676468</v>
      </c>
      <c r="S165">
        <f t="shared" si="36"/>
        <v>-127.29868794107647</v>
      </c>
      <c r="U165">
        <f t="shared" si="37"/>
        <v>8.8661057633235316</v>
      </c>
      <c r="V165">
        <f t="shared" si="38"/>
        <v>0</v>
      </c>
      <c r="W165">
        <f t="shared" si="39"/>
        <v>0.86610576332353162</v>
      </c>
      <c r="X165">
        <f t="shared" si="40"/>
        <v>0</v>
      </c>
      <c r="Y165">
        <f t="shared" si="41"/>
        <v>-4.1338942366764684</v>
      </c>
      <c r="Z165">
        <f t="shared" si="42"/>
        <v>1</v>
      </c>
      <c r="AA165">
        <f t="shared" si="43"/>
        <v>-11.133894236676468</v>
      </c>
      <c r="AB165">
        <f t="shared" si="44"/>
        <v>1</v>
      </c>
      <c r="AC165">
        <f t="shared" ref="AC165:AC186" si="63">C165</f>
        <v>2580</v>
      </c>
      <c r="AE165">
        <f t="shared" si="45"/>
        <v>-64.133894236676468</v>
      </c>
      <c r="AF165">
        <f t="shared" si="46"/>
        <v>-127.29868794107647</v>
      </c>
      <c r="AH165">
        <f t="shared" si="47"/>
        <v>-54.298687941076466</v>
      </c>
      <c r="AI165">
        <f t="shared" si="48"/>
        <v>1</v>
      </c>
      <c r="AJ165">
        <f t="shared" si="49"/>
        <v>-62.298687941076466</v>
      </c>
      <c r="AK165">
        <f t="shared" si="50"/>
        <v>1</v>
      </c>
      <c r="AL165">
        <f t="shared" si="51"/>
        <v>-67.298687941076466</v>
      </c>
      <c r="AM165">
        <f t="shared" si="52"/>
        <v>1</v>
      </c>
      <c r="AN165">
        <f t="shared" si="53"/>
        <v>-74.298687941076466</v>
      </c>
      <c r="AO165">
        <f t="shared" si="54"/>
        <v>1</v>
      </c>
      <c r="AP165">
        <f t="shared" si="55"/>
        <v>2580</v>
      </c>
    </row>
    <row r="166" spans="1:42" ht="14.4" x14ac:dyDescent="0.3">
      <c r="A166" s="1">
        <f t="shared" si="60"/>
        <v>136.98096707682822</v>
      </c>
      <c r="B166" s="1">
        <f t="shared" si="61"/>
        <v>160.38096707682823</v>
      </c>
      <c r="C166" s="1">
        <v>2600</v>
      </c>
      <c r="D166" s="1">
        <f t="shared" ref="D166:D186" si="64">SUM(F$34:H$34)-B166-2</f>
        <v>-64.380967076828227</v>
      </c>
      <c r="E166">
        <f t="shared" si="62"/>
        <v>-128.03541034482822</v>
      </c>
      <c r="F166" s="1">
        <v>-73</v>
      </c>
      <c r="G166" s="1">
        <v>-65</v>
      </c>
      <c r="H166" s="1">
        <v>-60</v>
      </c>
      <c r="I166" s="1">
        <v>-53</v>
      </c>
      <c r="J166"/>
      <c r="K166"/>
      <c r="R166">
        <f t="shared" ref="R166:R186" si="65">D166</f>
        <v>-64.380967076828227</v>
      </c>
      <c r="S166">
        <f t="shared" ref="S166:S186" si="66">E166</f>
        <v>-128.03541034482822</v>
      </c>
      <c r="U166">
        <f t="shared" ref="U166:U186" si="67">R166-F166</f>
        <v>8.6190329231717726</v>
      </c>
      <c r="V166">
        <f t="shared" ref="V166:V186" si="68">IF(U166&lt;0,1,0)</f>
        <v>0</v>
      </c>
      <c r="W166">
        <f t="shared" ref="W166:W186" si="69">R166-G166</f>
        <v>0.61903292317177261</v>
      </c>
      <c r="X166">
        <f t="shared" ref="X166:X186" si="70">IF(W166&lt;0,1,0)</f>
        <v>0</v>
      </c>
      <c r="Y166">
        <f t="shared" ref="Y166:Y186" si="71">R166-H166</f>
        <v>-4.3809670768282274</v>
      </c>
      <c r="Z166">
        <f t="shared" ref="Z166:Z186" si="72">IF(Y166&lt;0,1,0)</f>
        <v>1</v>
      </c>
      <c r="AA166">
        <f t="shared" ref="AA166:AA186" si="73">R166-I166</f>
        <v>-11.380967076828227</v>
      </c>
      <c r="AB166">
        <f t="shared" ref="AB166:AB186" si="74">IF(AA166&lt;0,1,0)</f>
        <v>1</v>
      </c>
      <c r="AC166">
        <f t="shared" si="63"/>
        <v>2600</v>
      </c>
      <c r="AE166">
        <f t="shared" ref="AE166:AE186" si="75">R166</f>
        <v>-64.380967076828227</v>
      </c>
      <c r="AF166">
        <f t="shared" ref="AF166:AF186" si="76">S166</f>
        <v>-128.03541034482822</v>
      </c>
      <c r="AH166">
        <f t="shared" ref="AH166:AH186" si="77">AF166-F166</f>
        <v>-55.035410344828222</v>
      </c>
      <c r="AI166">
        <f t="shared" ref="AI166:AI186" si="78">IF(AH166&lt;0,1,0)</f>
        <v>1</v>
      </c>
      <c r="AJ166">
        <f t="shared" ref="AJ166:AJ186" si="79">AF166-G166</f>
        <v>-63.035410344828222</v>
      </c>
      <c r="AK166">
        <f t="shared" ref="AK166:AK186" si="80">IF(AJ166&lt;0,1,0)</f>
        <v>1</v>
      </c>
      <c r="AL166">
        <f t="shared" ref="AL166:AL186" si="81">AF166-H166</f>
        <v>-68.035410344828222</v>
      </c>
      <c r="AM166">
        <f t="shared" ref="AM166:AM186" si="82">IF(AL166&lt;0,1,0)</f>
        <v>1</v>
      </c>
      <c r="AN166">
        <f t="shared" ref="AN166:AN186" si="83">AF166-I166</f>
        <v>-75.035410344828222</v>
      </c>
      <c r="AO166">
        <f t="shared" ref="AO166:AO186" si="84">IF(AN166&lt;0,1,0)</f>
        <v>1</v>
      </c>
      <c r="AP166">
        <f t="shared" ref="AP166:AP186" si="85">AC166</f>
        <v>2600</v>
      </c>
    </row>
    <row r="167" spans="1:42" ht="14.4" x14ac:dyDescent="0.3">
      <c r="A167" s="1">
        <f t="shared" si="60"/>
        <v>137.04752594380676</v>
      </c>
      <c r="B167" s="1">
        <f t="shared" si="61"/>
        <v>160.62752594380675</v>
      </c>
      <c r="C167" s="1">
        <v>2620</v>
      </c>
      <c r="D167" s="1">
        <f t="shared" si="64"/>
        <v>-64.627525943806745</v>
      </c>
      <c r="E167">
        <f t="shared" si="62"/>
        <v>-128.77161877540675</v>
      </c>
      <c r="F167" s="1">
        <v>-73</v>
      </c>
      <c r="G167" s="1">
        <v>-65</v>
      </c>
      <c r="H167" s="1">
        <v>-60</v>
      </c>
      <c r="I167" s="1">
        <v>-53</v>
      </c>
      <c r="J167"/>
      <c r="K167"/>
      <c r="R167">
        <f t="shared" si="65"/>
        <v>-64.627525943806745</v>
      </c>
      <c r="S167">
        <f t="shared" si="66"/>
        <v>-128.77161877540675</v>
      </c>
      <c r="U167">
        <f t="shared" si="67"/>
        <v>8.3724740561932549</v>
      </c>
      <c r="V167">
        <f t="shared" si="68"/>
        <v>0</v>
      </c>
      <c r="W167">
        <f t="shared" si="69"/>
        <v>0.37247405619325491</v>
      </c>
      <c r="X167">
        <f t="shared" si="70"/>
        <v>0</v>
      </c>
      <c r="Y167">
        <f t="shared" si="71"/>
        <v>-4.6275259438067451</v>
      </c>
      <c r="Z167">
        <f t="shared" si="72"/>
        <v>1</v>
      </c>
      <c r="AA167">
        <f t="shared" si="73"/>
        <v>-11.627525943806745</v>
      </c>
      <c r="AB167">
        <f t="shared" si="74"/>
        <v>1</v>
      </c>
      <c r="AC167">
        <f t="shared" si="63"/>
        <v>2620</v>
      </c>
      <c r="AE167">
        <f t="shared" si="75"/>
        <v>-64.627525943806745</v>
      </c>
      <c r="AF167">
        <f t="shared" si="76"/>
        <v>-128.77161877540675</v>
      </c>
      <c r="AH167">
        <f t="shared" si="77"/>
        <v>-55.771618775406751</v>
      </c>
      <c r="AI167">
        <f t="shared" si="78"/>
        <v>1</v>
      </c>
      <c r="AJ167">
        <f t="shared" si="79"/>
        <v>-63.771618775406751</v>
      </c>
      <c r="AK167">
        <f t="shared" si="80"/>
        <v>1</v>
      </c>
      <c r="AL167">
        <f t="shared" si="81"/>
        <v>-68.771618775406751</v>
      </c>
      <c r="AM167">
        <f t="shared" si="82"/>
        <v>1</v>
      </c>
      <c r="AN167">
        <f t="shared" si="83"/>
        <v>-75.771618775406751</v>
      </c>
      <c r="AO167">
        <f t="shared" si="84"/>
        <v>1</v>
      </c>
      <c r="AP167">
        <f t="shared" si="85"/>
        <v>2620</v>
      </c>
    </row>
    <row r="168" spans="1:42" ht="14.4" x14ac:dyDescent="0.3">
      <c r="A168" s="1">
        <f t="shared" si="60"/>
        <v>137.11357865480849</v>
      </c>
      <c r="B168" s="1">
        <f t="shared" si="61"/>
        <v>160.87357865480848</v>
      </c>
      <c r="C168" s="1">
        <v>2640</v>
      </c>
      <c r="D168" s="1">
        <f t="shared" si="64"/>
        <v>-64.873578654808483</v>
      </c>
      <c r="E168">
        <f t="shared" si="62"/>
        <v>-129.5073210500085</v>
      </c>
      <c r="F168" s="1">
        <v>-73</v>
      </c>
      <c r="G168" s="1">
        <v>-65</v>
      </c>
      <c r="H168" s="1">
        <v>-60</v>
      </c>
      <c r="I168" s="1">
        <v>-53</v>
      </c>
      <c r="J168"/>
      <c r="K168"/>
      <c r="R168">
        <f t="shared" si="65"/>
        <v>-64.873578654808483</v>
      </c>
      <c r="S168">
        <f t="shared" si="66"/>
        <v>-129.5073210500085</v>
      </c>
      <c r="U168">
        <f t="shared" si="67"/>
        <v>8.1264213451915168</v>
      </c>
      <c r="V168">
        <f t="shared" si="68"/>
        <v>0</v>
      </c>
      <c r="W168">
        <f t="shared" si="69"/>
        <v>0.12642134519151682</v>
      </c>
      <c r="X168">
        <f t="shared" si="70"/>
        <v>0</v>
      </c>
      <c r="Y168">
        <f t="shared" si="71"/>
        <v>-4.8735786548084832</v>
      </c>
      <c r="Z168">
        <f t="shared" si="72"/>
        <v>1</v>
      </c>
      <c r="AA168">
        <f t="shared" si="73"/>
        <v>-11.873578654808483</v>
      </c>
      <c r="AB168">
        <f t="shared" si="74"/>
        <v>1</v>
      </c>
      <c r="AC168">
        <f t="shared" si="63"/>
        <v>2640</v>
      </c>
      <c r="AE168">
        <f t="shared" si="75"/>
        <v>-64.873578654808483</v>
      </c>
      <c r="AF168">
        <f t="shared" si="76"/>
        <v>-129.5073210500085</v>
      </c>
      <c r="AH168">
        <f t="shared" si="77"/>
        <v>-56.5073210500085</v>
      </c>
      <c r="AI168">
        <f t="shared" si="78"/>
        <v>1</v>
      </c>
      <c r="AJ168">
        <f t="shared" si="79"/>
        <v>-64.5073210500085</v>
      </c>
      <c r="AK168">
        <f t="shared" si="80"/>
        <v>1</v>
      </c>
      <c r="AL168">
        <f t="shared" si="81"/>
        <v>-69.5073210500085</v>
      </c>
      <c r="AM168">
        <f t="shared" si="82"/>
        <v>1</v>
      </c>
      <c r="AN168">
        <f t="shared" si="83"/>
        <v>-76.5073210500085</v>
      </c>
      <c r="AO168">
        <f t="shared" si="84"/>
        <v>1</v>
      </c>
      <c r="AP168">
        <f t="shared" si="85"/>
        <v>2640</v>
      </c>
    </row>
    <row r="169" spans="1:42" ht="14.4" x14ac:dyDescent="0.3">
      <c r="A169" s="1">
        <f t="shared" si="60"/>
        <v>137.17913285003323</v>
      </c>
      <c r="B169" s="1">
        <f t="shared" si="61"/>
        <v>161.11913285003322</v>
      </c>
      <c r="C169" s="1">
        <v>2660</v>
      </c>
      <c r="D169" s="1">
        <f t="shared" si="64"/>
        <v>-65.119132850033225</v>
      </c>
      <c r="E169">
        <f t="shared" si="62"/>
        <v>-130.24252480883322</v>
      </c>
      <c r="F169" s="1">
        <v>-73</v>
      </c>
      <c r="G169" s="1">
        <v>-65</v>
      </c>
      <c r="H169" s="1">
        <v>-60</v>
      </c>
      <c r="I169" s="1">
        <v>-53</v>
      </c>
      <c r="J169"/>
      <c r="K169"/>
      <c r="R169">
        <f t="shared" si="65"/>
        <v>-65.119132850033225</v>
      </c>
      <c r="S169">
        <f t="shared" si="66"/>
        <v>-130.24252480883322</v>
      </c>
      <c r="U169">
        <f t="shared" si="67"/>
        <v>7.8808671499667753</v>
      </c>
      <c r="V169">
        <f t="shared" si="68"/>
        <v>0</v>
      </c>
      <c r="W169">
        <f t="shared" si="69"/>
        <v>-0.11913285003322471</v>
      </c>
      <c r="X169">
        <f t="shared" si="70"/>
        <v>1</v>
      </c>
      <c r="Y169">
        <f t="shared" si="71"/>
        <v>-5.1191328500332247</v>
      </c>
      <c r="Z169">
        <f t="shared" si="72"/>
        <v>1</v>
      </c>
      <c r="AA169">
        <f t="shared" si="73"/>
        <v>-12.119132850033225</v>
      </c>
      <c r="AB169">
        <f t="shared" si="74"/>
        <v>1</v>
      </c>
      <c r="AC169">
        <f t="shared" si="63"/>
        <v>2660</v>
      </c>
      <c r="AE169">
        <f t="shared" si="75"/>
        <v>-65.119132850033225</v>
      </c>
      <c r="AF169">
        <f t="shared" si="76"/>
        <v>-130.24252480883322</v>
      </c>
      <c r="AH169">
        <f t="shared" si="77"/>
        <v>-57.242524808833224</v>
      </c>
      <c r="AI169">
        <f t="shared" si="78"/>
        <v>1</v>
      </c>
      <c r="AJ169">
        <f t="shared" si="79"/>
        <v>-65.242524808833224</v>
      </c>
      <c r="AK169">
        <f t="shared" si="80"/>
        <v>1</v>
      </c>
      <c r="AL169">
        <f t="shared" si="81"/>
        <v>-70.242524808833224</v>
      </c>
      <c r="AM169">
        <f t="shared" si="82"/>
        <v>1</v>
      </c>
      <c r="AN169">
        <f t="shared" si="83"/>
        <v>-77.242524808833224</v>
      </c>
      <c r="AO169">
        <f t="shared" si="84"/>
        <v>1</v>
      </c>
      <c r="AP169">
        <f t="shared" si="85"/>
        <v>2660</v>
      </c>
    </row>
    <row r="170" spans="1:42" ht="14.4" x14ac:dyDescent="0.3">
      <c r="A170" s="1">
        <f t="shared" si="60"/>
        <v>137.24419599798765</v>
      </c>
      <c r="B170" s="1">
        <f t="shared" si="61"/>
        <v>161.36419599798765</v>
      </c>
      <c r="C170" s="1">
        <v>2680</v>
      </c>
      <c r="D170" s="1">
        <f t="shared" si="64"/>
        <v>-65.36419599798765</v>
      </c>
      <c r="E170">
        <f t="shared" si="62"/>
        <v>-130.97723752038763</v>
      </c>
      <c r="F170" s="1">
        <v>-73</v>
      </c>
      <c r="G170" s="1">
        <v>-65</v>
      </c>
      <c r="H170" s="1">
        <v>-60</v>
      </c>
      <c r="I170" s="1">
        <v>-53</v>
      </c>
      <c r="J170"/>
      <c r="K170"/>
      <c r="R170">
        <f t="shared" si="65"/>
        <v>-65.36419599798765</v>
      </c>
      <c r="S170">
        <f t="shared" si="66"/>
        <v>-130.97723752038763</v>
      </c>
      <c r="U170">
        <f t="shared" si="67"/>
        <v>7.6358040020123497</v>
      </c>
      <c r="V170">
        <f t="shared" si="68"/>
        <v>0</v>
      </c>
      <c r="W170">
        <f t="shared" si="69"/>
        <v>-0.36419599798765034</v>
      </c>
      <c r="X170">
        <f t="shared" si="70"/>
        <v>1</v>
      </c>
      <c r="Y170">
        <f t="shared" si="71"/>
        <v>-5.3641959979876503</v>
      </c>
      <c r="Z170">
        <f t="shared" si="72"/>
        <v>1</v>
      </c>
      <c r="AA170">
        <f t="shared" si="73"/>
        <v>-12.36419599798765</v>
      </c>
      <c r="AB170">
        <f t="shared" si="74"/>
        <v>1</v>
      </c>
      <c r="AC170">
        <f t="shared" si="63"/>
        <v>2680</v>
      </c>
      <c r="AE170">
        <f t="shared" si="75"/>
        <v>-65.36419599798765</v>
      </c>
      <c r="AF170">
        <f t="shared" si="76"/>
        <v>-130.97723752038763</v>
      </c>
      <c r="AH170">
        <f t="shared" si="77"/>
        <v>-57.977237520387632</v>
      </c>
      <c r="AI170">
        <f t="shared" si="78"/>
        <v>1</v>
      </c>
      <c r="AJ170">
        <f t="shared" si="79"/>
        <v>-65.977237520387632</v>
      </c>
      <c r="AK170">
        <f t="shared" si="80"/>
        <v>1</v>
      </c>
      <c r="AL170">
        <f t="shared" si="81"/>
        <v>-70.977237520387632</v>
      </c>
      <c r="AM170">
        <f t="shared" si="82"/>
        <v>1</v>
      </c>
      <c r="AN170">
        <f t="shared" si="83"/>
        <v>-77.977237520387632</v>
      </c>
      <c r="AO170">
        <f t="shared" si="84"/>
        <v>1</v>
      </c>
      <c r="AP170">
        <f t="shared" si="85"/>
        <v>2680</v>
      </c>
    </row>
    <row r="171" spans="1:42" ht="14.4" x14ac:dyDescent="0.3">
      <c r="A171" s="1">
        <f t="shared" si="60"/>
        <v>137.30877540059163</v>
      </c>
      <c r="B171" s="1">
        <f t="shared" si="61"/>
        <v>161.60877540059164</v>
      </c>
      <c r="C171" s="1">
        <v>2700</v>
      </c>
      <c r="D171" s="1">
        <f t="shared" si="64"/>
        <v>-65.608775400591639</v>
      </c>
      <c r="E171">
        <f t="shared" si="62"/>
        <v>-131.71146648659163</v>
      </c>
      <c r="F171" s="1">
        <v>-73</v>
      </c>
      <c r="G171" s="1">
        <v>-65</v>
      </c>
      <c r="H171" s="1">
        <v>-60</v>
      </c>
      <c r="I171" s="1">
        <v>-53</v>
      </c>
      <c r="J171"/>
      <c r="K171"/>
      <c r="R171">
        <f t="shared" si="65"/>
        <v>-65.608775400591639</v>
      </c>
      <c r="S171">
        <f t="shared" si="66"/>
        <v>-131.71146648659163</v>
      </c>
      <c r="U171">
        <f t="shared" si="67"/>
        <v>7.3912245994083605</v>
      </c>
      <c r="V171">
        <f t="shared" si="68"/>
        <v>0</v>
      </c>
      <c r="W171">
        <f t="shared" si="69"/>
        <v>-0.60877540059163948</v>
      </c>
      <c r="X171">
        <f t="shared" si="70"/>
        <v>1</v>
      </c>
      <c r="Y171">
        <f t="shared" si="71"/>
        <v>-5.6087754005916395</v>
      </c>
      <c r="Z171">
        <f t="shared" si="72"/>
        <v>1</v>
      </c>
      <c r="AA171">
        <f t="shared" si="73"/>
        <v>-12.608775400591639</v>
      </c>
      <c r="AB171">
        <f t="shared" si="74"/>
        <v>1</v>
      </c>
      <c r="AC171">
        <f t="shared" si="63"/>
        <v>2700</v>
      </c>
      <c r="AE171">
        <f t="shared" si="75"/>
        <v>-65.608775400591639</v>
      </c>
      <c r="AF171">
        <f t="shared" si="76"/>
        <v>-131.71146648659163</v>
      </c>
      <c r="AH171">
        <f t="shared" si="77"/>
        <v>-58.711466486591632</v>
      </c>
      <c r="AI171">
        <f t="shared" si="78"/>
        <v>1</v>
      </c>
      <c r="AJ171">
        <f t="shared" si="79"/>
        <v>-66.711466486591632</v>
      </c>
      <c r="AK171">
        <f t="shared" si="80"/>
        <v>1</v>
      </c>
      <c r="AL171">
        <f t="shared" si="81"/>
        <v>-71.711466486591632</v>
      </c>
      <c r="AM171">
        <f t="shared" si="82"/>
        <v>1</v>
      </c>
      <c r="AN171">
        <f t="shared" si="83"/>
        <v>-78.711466486591632</v>
      </c>
      <c r="AO171">
        <f t="shared" si="84"/>
        <v>1</v>
      </c>
      <c r="AP171">
        <f t="shared" si="85"/>
        <v>2700</v>
      </c>
    </row>
    <row r="172" spans="1:42" ht="14.4" x14ac:dyDescent="0.3">
      <c r="A172" s="1">
        <f t="shared" si="60"/>
        <v>137.37287819809586</v>
      </c>
      <c r="B172" s="1">
        <f t="shared" si="61"/>
        <v>161.85287819809585</v>
      </c>
      <c r="C172" s="1">
        <v>2720</v>
      </c>
      <c r="D172" s="1">
        <f t="shared" si="64"/>
        <v>-65.852878198095851</v>
      </c>
      <c r="E172">
        <f t="shared" si="62"/>
        <v>-132.44521884769586</v>
      </c>
      <c r="F172" s="1">
        <v>-73</v>
      </c>
      <c r="G172" s="1">
        <v>-65</v>
      </c>
      <c r="H172" s="1">
        <v>-60</v>
      </c>
      <c r="I172" s="1">
        <v>-53</v>
      </c>
      <c r="J172"/>
      <c r="K172"/>
      <c r="R172">
        <f t="shared" si="65"/>
        <v>-65.852878198095851</v>
      </c>
      <c r="S172">
        <f t="shared" si="66"/>
        <v>-132.44521884769586</v>
      </c>
      <c r="U172">
        <f t="shared" si="67"/>
        <v>7.1471218019041487</v>
      </c>
      <c r="V172">
        <f t="shared" si="68"/>
        <v>0</v>
      </c>
      <c r="W172">
        <f t="shared" si="69"/>
        <v>-0.8528781980958513</v>
      </c>
      <c r="X172">
        <f t="shared" si="70"/>
        <v>1</v>
      </c>
      <c r="Y172">
        <f t="shared" si="71"/>
        <v>-5.8528781980958513</v>
      </c>
      <c r="Z172">
        <f t="shared" si="72"/>
        <v>1</v>
      </c>
      <c r="AA172">
        <f t="shared" si="73"/>
        <v>-12.852878198095851</v>
      </c>
      <c r="AB172">
        <f t="shared" si="74"/>
        <v>1</v>
      </c>
      <c r="AC172">
        <f t="shared" si="63"/>
        <v>2720</v>
      </c>
      <c r="AE172">
        <f t="shared" si="75"/>
        <v>-65.852878198095851</v>
      </c>
      <c r="AF172">
        <f t="shared" si="76"/>
        <v>-132.44521884769586</v>
      </c>
      <c r="AH172">
        <f t="shared" si="77"/>
        <v>-59.445218847695855</v>
      </c>
      <c r="AI172">
        <f t="shared" si="78"/>
        <v>1</v>
      </c>
      <c r="AJ172">
        <f t="shared" si="79"/>
        <v>-67.445218847695855</v>
      </c>
      <c r="AK172">
        <f t="shared" si="80"/>
        <v>1</v>
      </c>
      <c r="AL172">
        <f t="shared" si="81"/>
        <v>-72.445218847695855</v>
      </c>
      <c r="AM172">
        <f t="shared" si="82"/>
        <v>1</v>
      </c>
      <c r="AN172">
        <f t="shared" si="83"/>
        <v>-79.445218847695855</v>
      </c>
      <c r="AO172">
        <f t="shared" si="84"/>
        <v>1</v>
      </c>
      <c r="AP172">
        <f t="shared" si="85"/>
        <v>2720</v>
      </c>
    </row>
    <row r="173" spans="1:42" ht="14.4" x14ac:dyDescent="0.3">
      <c r="A173" s="1">
        <f t="shared" si="60"/>
        <v>137.43651137381963</v>
      </c>
      <c r="B173" s="1">
        <f t="shared" si="61"/>
        <v>162.09651137381962</v>
      </c>
      <c r="C173" s="1">
        <v>2740</v>
      </c>
      <c r="D173" s="1">
        <f t="shared" si="64"/>
        <v>-66.096511373819624</v>
      </c>
      <c r="E173">
        <f t="shared" si="62"/>
        <v>-133.17850158701964</v>
      </c>
      <c r="F173" s="1">
        <v>-73</v>
      </c>
      <c r="G173" s="1">
        <v>-65</v>
      </c>
      <c r="H173" s="1">
        <v>-60</v>
      </c>
      <c r="I173" s="1">
        <v>-53</v>
      </c>
      <c r="J173"/>
      <c r="K173"/>
      <c r="R173">
        <f t="shared" si="65"/>
        <v>-66.096511373819624</v>
      </c>
      <c r="S173">
        <f t="shared" si="66"/>
        <v>-133.17850158701964</v>
      </c>
      <c r="U173">
        <f t="shared" si="67"/>
        <v>6.9034886261803763</v>
      </c>
      <c r="V173">
        <f t="shared" si="68"/>
        <v>0</v>
      </c>
      <c r="W173">
        <f t="shared" si="69"/>
        <v>-1.0965113738196237</v>
      </c>
      <c r="X173">
        <f t="shared" si="70"/>
        <v>1</v>
      </c>
      <c r="Y173">
        <f t="shared" si="71"/>
        <v>-6.0965113738196237</v>
      </c>
      <c r="Z173">
        <f t="shared" si="72"/>
        <v>1</v>
      </c>
      <c r="AA173">
        <f t="shared" si="73"/>
        <v>-13.096511373819624</v>
      </c>
      <c r="AB173">
        <f t="shared" si="74"/>
        <v>1</v>
      </c>
      <c r="AC173">
        <f t="shared" si="63"/>
        <v>2740</v>
      </c>
      <c r="AE173">
        <f t="shared" si="75"/>
        <v>-66.096511373819624</v>
      </c>
      <c r="AF173">
        <f t="shared" si="76"/>
        <v>-133.17850158701964</v>
      </c>
      <c r="AH173">
        <f t="shared" si="77"/>
        <v>-60.178501587019639</v>
      </c>
      <c r="AI173">
        <f t="shared" si="78"/>
        <v>1</v>
      </c>
      <c r="AJ173">
        <f t="shared" si="79"/>
        <v>-68.178501587019639</v>
      </c>
      <c r="AK173">
        <f t="shared" si="80"/>
        <v>1</v>
      </c>
      <c r="AL173">
        <f t="shared" si="81"/>
        <v>-73.178501587019639</v>
      </c>
      <c r="AM173">
        <f t="shared" si="82"/>
        <v>1</v>
      </c>
      <c r="AN173">
        <f t="shared" si="83"/>
        <v>-80.178501587019639</v>
      </c>
      <c r="AO173">
        <f t="shared" si="84"/>
        <v>1</v>
      </c>
      <c r="AP173">
        <f t="shared" si="85"/>
        <v>2740</v>
      </c>
    </row>
    <row r="174" spans="1:42" ht="14.4" x14ac:dyDescent="0.3">
      <c r="A174" s="1">
        <f t="shared" si="60"/>
        <v>137.49968175871624</v>
      </c>
      <c r="B174" s="1">
        <f t="shared" si="61"/>
        <v>162.33968175871624</v>
      </c>
      <c r="C174" s="1">
        <v>2760</v>
      </c>
      <c r="D174" s="1">
        <f t="shared" si="64"/>
        <v>-66.339681758716239</v>
      </c>
      <c r="E174">
        <f t="shared" si="62"/>
        <v>-133.91132153551624</v>
      </c>
      <c r="F174" s="1">
        <v>-73</v>
      </c>
      <c r="G174" s="1">
        <v>-65</v>
      </c>
      <c r="H174" s="1">
        <v>-60</v>
      </c>
      <c r="I174" s="1">
        <v>-53</v>
      </c>
      <c r="J174"/>
      <c r="K174"/>
      <c r="R174">
        <f t="shared" si="65"/>
        <v>-66.339681758716239</v>
      </c>
      <c r="S174">
        <f t="shared" si="66"/>
        <v>-133.91132153551624</v>
      </c>
      <c r="U174">
        <f t="shared" si="67"/>
        <v>6.6603182412837612</v>
      </c>
      <c r="V174">
        <f t="shared" si="68"/>
        <v>0</v>
      </c>
      <c r="W174">
        <f t="shared" si="69"/>
        <v>-1.3396817587162388</v>
      </c>
      <c r="X174">
        <f t="shared" si="70"/>
        <v>1</v>
      </c>
      <c r="Y174">
        <f t="shared" si="71"/>
        <v>-6.3396817587162388</v>
      </c>
      <c r="Z174">
        <f t="shared" si="72"/>
        <v>1</v>
      </c>
      <c r="AA174">
        <f t="shared" si="73"/>
        <v>-13.339681758716239</v>
      </c>
      <c r="AB174">
        <f t="shared" si="74"/>
        <v>1</v>
      </c>
      <c r="AC174">
        <f t="shared" si="63"/>
        <v>2760</v>
      </c>
      <c r="AE174">
        <f t="shared" si="75"/>
        <v>-66.339681758716239</v>
      </c>
      <c r="AF174">
        <f t="shared" si="76"/>
        <v>-133.91132153551624</v>
      </c>
      <c r="AH174">
        <f t="shared" si="77"/>
        <v>-60.911321535516237</v>
      </c>
      <c r="AI174">
        <f t="shared" si="78"/>
        <v>1</v>
      </c>
      <c r="AJ174">
        <f t="shared" si="79"/>
        <v>-68.911321535516237</v>
      </c>
      <c r="AK174">
        <f t="shared" si="80"/>
        <v>1</v>
      </c>
      <c r="AL174">
        <f t="shared" si="81"/>
        <v>-73.911321535516237</v>
      </c>
      <c r="AM174">
        <f t="shared" si="82"/>
        <v>1</v>
      </c>
      <c r="AN174">
        <f t="shared" si="83"/>
        <v>-80.911321535516237</v>
      </c>
      <c r="AO174">
        <f t="shared" si="84"/>
        <v>1</v>
      </c>
      <c r="AP174">
        <f t="shared" si="85"/>
        <v>2760</v>
      </c>
    </row>
    <row r="175" spans="1:42" ht="14.4" x14ac:dyDescent="0.3">
      <c r="A175" s="1">
        <f t="shared" si="60"/>
        <v>137.56239603577342</v>
      </c>
      <c r="B175" s="1">
        <f t="shared" si="61"/>
        <v>162.58239603577343</v>
      </c>
      <c r="C175" s="1">
        <v>2780</v>
      </c>
      <c r="D175" s="1">
        <f t="shared" si="64"/>
        <v>-66.582396035773428</v>
      </c>
      <c r="E175">
        <f t="shared" si="62"/>
        <v>-134.64368537617344</v>
      </c>
      <c r="F175" s="1">
        <v>-73</v>
      </c>
      <c r="G175" s="1">
        <v>-65</v>
      </c>
      <c r="H175" s="1">
        <v>-60</v>
      </c>
      <c r="I175" s="1">
        <v>-53</v>
      </c>
      <c r="J175"/>
      <c r="K175"/>
      <c r="R175">
        <f t="shared" si="65"/>
        <v>-66.582396035773428</v>
      </c>
      <c r="S175">
        <f t="shared" si="66"/>
        <v>-134.64368537617344</v>
      </c>
      <c r="U175">
        <f t="shared" si="67"/>
        <v>6.4176039642265721</v>
      </c>
      <c r="V175">
        <f t="shared" si="68"/>
        <v>0</v>
      </c>
      <c r="W175">
        <f t="shared" si="69"/>
        <v>-1.5823960357734279</v>
      </c>
      <c r="X175">
        <f t="shared" si="70"/>
        <v>1</v>
      </c>
      <c r="Y175">
        <f t="shared" si="71"/>
        <v>-6.5823960357734279</v>
      </c>
      <c r="Z175">
        <f t="shared" si="72"/>
        <v>1</v>
      </c>
      <c r="AA175">
        <f t="shared" si="73"/>
        <v>-13.582396035773428</v>
      </c>
      <c r="AB175">
        <f t="shared" si="74"/>
        <v>1</v>
      </c>
      <c r="AC175">
        <f t="shared" si="63"/>
        <v>2780</v>
      </c>
      <c r="AE175">
        <f t="shared" si="75"/>
        <v>-66.582396035773428</v>
      </c>
      <c r="AF175">
        <f t="shared" si="76"/>
        <v>-134.64368537617344</v>
      </c>
      <c r="AH175">
        <f t="shared" si="77"/>
        <v>-61.643685376173437</v>
      </c>
      <c r="AI175">
        <f t="shared" si="78"/>
        <v>1</v>
      </c>
      <c r="AJ175">
        <f t="shared" si="79"/>
        <v>-69.643685376173437</v>
      </c>
      <c r="AK175">
        <f t="shared" si="80"/>
        <v>1</v>
      </c>
      <c r="AL175">
        <f t="shared" si="81"/>
        <v>-74.643685376173437</v>
      </c>
      <c r="AM175">
        <f t="shared" si="82"/>
        <v>1</v>
      </c>
      <c r="AN175">
        <f t="shared" si="83"/>
        <v>-81.643685376173437</v>
      </c>
      <c r="AO175">
        <f t="shared" si="84"/>
        <v>1</v>
      </c>
      <c r="AP175">
        <f t="shared" si="85"/>
        <v>2780</v>
      </c>
    </row>
    <row r="176" spans="1:42" ht="14.4" x14ac:dyDescent="0.3">
      <c r="A176" s="1">
        <f t="shared" si="60"/>
        <v>137.62466074425626</v>
      </c>
      <c r="B176" s="1">
        <f t="shared" si="61"/>
        <v>162.82466074425625</v>
      </c>
      <c r="C176" s="1">
        <v>2800</v>
      </c>
      <c r="D176" s="1">
        <f t="shared" si="64"/>
        <v>-66.824660744256249</v>
      </c>
      <c r="E176">
        <f t="shared" si="62"/>
        <v>-135.37559964825624</v>
      </c>
      <c r="F176" s="1">
        <v>-73</v>
      </c>
      <c r="G176" s="1">
        <v>-65</v>
      </c>
      <c r="H176" s="1">
        <v>-60</v>
      </c>
      <c r="I176" s="1">
        <v>-53</v>
      </c>
      <c r="J176"/>
      <c r="K176"/>
      <c r="R176">
        <f t="shared" si="65"/>
        <v>-66.824660744256249</v>
      </c>
      <c r="S176">
        <f t="shared" si="66"/>
        <v>-135.37559964825624</v>
      </c>
      <c r="U176">
        <f t="shared" si="67"/>
        <v>6.1753392557437508</v>
      </c>
      <c r="V176">
        <f t="shared" si="68"/>
        <v>0</v>
      </c>
      <c r="W176">
        <f t="shared" si="69"/>
        <v>-1.8246607442562492</v>
      </c>
      <c r="X176">
        <f t="shared" si="70"/>
        <v>1</v>
      </c>
      <c r="Y176">
        <f t="shared" si="71"/>
        <v>-6.8246607442562492</v>
      </c>
      <c r="Z176">
        <f t="shared" si="72"/>
        <v>1</v>
      </c>
      <c r="AA176">
        <f t="shared" si="73"/>
        <v>-13.824660744256249</v>
      </c>
      <c r="AB176">
        <f t="shared" si="74"/>
        <v>1</v>
      </c>
      <c r="AC176">
        <f t="shared" si="63"/>
        <v>2800</v>
      </c>
      <c r="AE176">
        <f t="shared" si="75"/>
        <v>-66.824660744256249</v>
      </c>
      <c r="AF176">
        <f t="shared" si="76"/>
        <v>-135.37559964825624</v>
      </c>
      <c r="AH176">
        <f t="shared" si="77"/>
        <v>-62.375599648256241</v>
      </c>
      <c r="AI176">
        <f t="shared" si="78"/>
        <v>1</v>
      </c>
      <c r="AJ176">
        <f t="shared" si="79"/>
        <v>-70.375599648256241</v>
      </c>
      <c r="AK176">
        <f t="shared" si="80"/>
        <v>1</v>
      </c>
      <c r="AL176">
        <f t="shared" si="81"/>
        <v>-75.375599648256241</v>
      </c>
      <c r="AM176">
        <f t="shared" si="82"/>
        <v>1</v>
      </c>
      <c r="AN176">
        <f t="shared" si="83"/>
        <v>-82.375599648256241</v>
      </c>
      <c r="AO176">
        <f t="shared" si="84"/>
        <v>1</v>
      </c>
      <c r="AP176">
        <f t="shared" si="85"/>
        <v>2800</v>
      </c>
    </row>
    <row r="177" spans="1:42" ht="14.4" x14ac:dyDescent="0.3">
      <c r="A177" s="1">
        <f t="shared" si="60"/>
        <v>137.68648228379908</v>
      </c>
      <c r="B177" s="1">
        <f t="shared" si="61"/>
        <v>163.06648228379908</v>
      </c>
      <c r="C177" s="1">
        <v>2820</v>
      </c>
      <c r="D177" s="1">
        <f t="shared" si="64"/>
        <v>-67.066482283799076</v>
      </c>
      <c r="E177">
        <f t="shared" si="62"/>
        <v>-136.10707075139908</v>
      </c>
      <c r="F177" s="1">
        <v>-73</v>
      </c>
      <c r="G177" s="1">
        <v>-65</v>
      </c>
      <c r="H177" s="1">
        <v>-60</v>
      </c>
      <c r="I177" s="1">
        <v>-53</v>
      </c>
      <c r="J177"/>
      <c r="K177"/>
      <c r="R177">
        <f t="shared" si="65"/>
        <v>-67.066482283799076</v>
      </c>
      <c r="S177">
        <f t="shared" si="66"/>
        <v>-136.10707075139908</v>
      </c>
      <c r="U177">
        <f t="shared" si="67"/>
        <v>5.9335177162009245</v>
      </c>
      <c r="V177">
        <f t="shared" si="68"/>
        <v>0</v>
      </c>
      <c r="W177">
        <f t="shared" si="69"/>
        <v>-2.0664822837990755</v>
      </c>
      <c r="X177">
        <f t="shared" si="70"/>
        <v>1</v>
      </c>
      <c r="Y177">
        <f t="shared" si="71"/>
        <v>-7.0664822837990755</v>
      </c>
      <c r="Z177">
        <f t="shared" si="72"/>
        <v>1</v>
      </c>
      <c r="AA177">
        <f t="shared" si="73"/>
        <v>-14.066482283799076</v>
      </c>
      <c r="AB177">
        <f t="shared" si="74"/>
        <v>1</v>
      </c>
      <c r="AC177">
        <f t="shared" si="63"/>
        <v>2820</v>
      </c>
      <c r="AE177">
        <f t="shared" si="75"/>
        <v>-67.066482283799076</v>
      </c>
      <c r="AF177">
        <f t="shared" si="76"/>
        <v>-136.10707075139908</v>
      </c>
      <c r="AH177">
        <f t="shared" si="77"/>
        <v>-63.107070751399078</v>
      </c>
      <c r="AI177">
        <f t="shared" si="78"/>
        <v>1</v>
      </c>
      <c r="AJ177">
        <f t="shared" si="79"/>
        <v>-71.107070751399078</v>
      </c>
      <c r="AK177">
        <f t="shared" si="80"/>
        <v>1</v>
      </c>
      <c r="AL177">
        <f t="shared" si="81"/>
        <v>-76.107070751399078</v>
      </c>
      <c r="AM177">
        <f t="shared" si="82"/>
        <v>1</v>
      </c>
      <c r="AN177">
        <f t="shared" si="83"/>
        <v>-83.107070751399078</v>
      </c>
      <c r="AO177">
        <f t="shared" si="84"/>
        <v>1</v>
      </c>
      <c r="AP177">
        <f t="shared" si="85"/>
        <v>2820</v>
      </c>
    </row>
    <row r="178" spans="1:42" ht="14.4" x14ac:dyDescent="0.3">
      <c r="A178" s="1">
        <f t="shared" si="60"/>
        <v>137.74786691835263</v>
      </c>
      <c r="B178" s="1">
        <f t="shared" si="61"/>
        <v>163.30786691835263</v>
      </c>
      <c r="C178" s="1">
        <v>2840</v>
      </c>
      <c r="D178" s="1">
        <f t="shared" si="64"/>
        <v>-67.30786691835263</v>
      </c>
      <c r="E178">
        <f t="shared" si="62"/>
        <v>-136.83810494955264</v>
      </c>
      <c r="F178" s="1">
        <v>-73</v>
      </c>
      <c r="G178" s="1">
        <v>-65</v>
      </c>
      <c r="H178" s="1">
        <v>-60</v>
      </c>
      <c r="I178" s="1">
        <v>-53</v>
      </c>
      <c r="J178"/>
      <c r="K178"/>
      <c r="R178">
        <f t="shared" si="65"/>
        <v>-67.30786691835263</v>
      </c>
      <c r="S178">
        <f t="shared" si="66"/>
        <v>-136.83810494955264</v>
      </c>
      <c r="U178">
        <f t="shared" si="67"/>
        <v>5.6921330816473699</v>
      </c>
      <c r="V178">
        <f t="shared" si="68"/>
        <v>0</v>
      </c>
      <c r="W178">
        <f t="shared" si="69"/>
        <v>-2.3078669183526301</v>
      </c>
      <c r="X178">
        <f t="shared" si="70"/>
        <v>1</v>
      </c>
      <c r="Y178">
        <f t="shared" si="71"/>
        <v>-7.3078669183526301</v>
      </c>
      <c r="Z178">
        <f t="shared" si="72"/>
        <v>1</v>
      </c>
      <c r="AA178">
        <f t="shared" si="73"/>
        <v>-14.30786691835263</v>
      </c>
      <c r="AB178">
        <f t="shared" si="74"/>
        <v>1</v>
      </c>
      <c r="AC178">
        <f t="shared" si="63"/>
        <v>2840</v>
      </c>
      <c r="AE178">
        <f t="shared" si="75"/>
        <v>-67.30786691835263</v>
      </c>
      <c r="AF178">
        <f t="shared" si="76"/>
        <v>-136.83810494955264</v>
      </c>
      <c r="AH178">
        <f t="shared" si="77"/>
        <v>-63.838104949552644</v>
      </c>
      <c r="AI178">
        <f t="shared" si="78"/>
        <v>1</v>
      </c>
      <c r="AJ178">
        <f t="shared" si="79"/>
        <v>-71.838104949552644</v>
      </c>
      <c r="AK178">
        <f t="shared" si="80"/>
        <v>1</v>
      </c>
      <c r="AL178">
        <f t="shared" si="81"/>
        <v>-76.838104949552644</v>
      </c>
      <c r="AM178">
        <f t="shared" si="82"/>
        <v>1</v>
      </c>
      <c r="AN178">
        <f t="shared" si="83"/>
        <v>-83.838104949552644</v>
      </c>
      <c r="AO178">
        <f t="shared" si="84"/>
        <v>1</v>
      </c>
      <c r="AP178">
        <f t="shared" si="85"/>
        <v>2840</v>
      </c>
    </row>
    <row r="179" spans="1:42" ht="14.4" x14ac:dyDescent="0.3">
      <c r="A179" s="1">
        <f t="shared" si="60"/>
        <v>137.80882077999274</v>
      </c>
      <c r="B179" s="1">
        <f t="shared" si="61"/>
        <v>163.54882077999275</v>
      </c>
      <c r="C179" s="1">
        <v>2860</v>
      </c>
      <c r="D179" s="1">
        <f t="shared" si="64"/>
        <v>-67.548820779992752</v>
      </c>
      <c r="E179">
        <f t="shared" si="62"/>
        <v>-137.56870837479275</v>
      </c>
      <c r="F179" s="1">
        <v>-73</v>
      </c>
      <c r="G179" s="1">
        <v>-65</v>
      </c>
      <c r="H179" s="1">
        <v>-60</v>
      </c>
      <c r="I179" s="1">
        <v>-53</v>
      </c>
      <c r="J179"/>
      <c r="K179"/>
      <c r="R179">
        <f t="shared" si="65"/>
        <v>-67.548820779992752</v>
      </c>
      <c r="S179">
        <f t="shared" si="66"/>
        <v>-137.56870837479275</v>
      </c>
      <c r="U179">
        <f t="shared" si="67"/>
        <v>5.4511792200072477</v>
      </c>
      <c r="V179">
        <f t="shared" si="68"/>
        <v>0</v>
      </c>
      <c r="W179">
        <f t="shared" si="69"/>
        <v>-2.5488207799927523</v>
      </c>
      <c r="X179">
        <f t="shared" si="70"/>
        <v>1</v>
      </c>
      <c r="Y179">
        <f t="shared" si="71"/>
        <v>-7.5488207799927523</v>
      </c>
      <c r="Z179">
        <f t="shared" si="72"/>
        <v>1</v>
      </c>
      <c r="AA179">
        <f t="shared" si="73"/>
        <v>-14.548820779992752</v>
      </c>
      <c r="AB179">
        <f t="shared" si="74"/>
        <v>1</v>
      </c>
      <c r="AC179">
        <f t="shared" si="63"/>
        <v>2860</v>
      </c>
      <c r="AE179">
        <f t="shared" si="75"/>
        <v>-67.548820779992752</v>
      </c>
      <c r="AF179">
        <f t="shared" si="76"/>
        <v>-137.56870837479275</v>
      </c>
      <c r="AH179">
        <f t="shared" si="77"/>
        <v>-64.568708374792749</v>
      </c>
      <c r="AI179">
        <f t="shared" si="78"/>
        <v>1</v>
      </c>
      <c r="AJ179">
        <f t="shared" si="79"/>
        <v>-72.568708374792749</v>
      </c>
      <c r="AK179">
        <f t="shared" si="80"/>
        <v>1</v>
      </c>
      <c r="AL179">
        <f t="shared" si="81"/>
        <v>-77.568708374792749</v>
      </c>
      <c r="AM179">
        <f t="shared" si="82"/>
        <v>1</v>
      </c>
      <c r="AN179">
        <f t="shared" si="83"/>
        <v>-84.568708374792749</v>
      </c>
      <c r="AO179">
        <f t="shared" si="84"/>
        <v>1</v>
      </c>
      <c r="AP179">
        <f t="shared" si="85"/>
        <v>2860</v>
      </c>
    </row>
    <row r="180" spans="1:42" ht="14.4" x14ac:dyDescent="0.3">
      <c r="A180" s="1">
        <f t="shared" si="60"/>
        <v>137.8693498725965</v>
      </c>
      <c r="B180" s="1">
        <f t="shared" si="61"/>
        <v>163.78934987259649</v>
      </c>
      <c r="C180" s="1">
        <v>2880</v>
      </c>
      <c r="D180" s="1">
        <f t="shared" si="64"/>
        <v>-67.789349872596489</v>
      </c>
      <c r="E180">
        <f t="shared" si="62"/>
        <v>-138.29888703099647</v>
      </c>
      <c r="F180" s="1">
        <v>-73</v>
      </c>
      <c r="G180" s="1">
        <v>-65</v>
      </c>
      <c r="H180" s="1">
        <v>-60</v>
      </c>
      <c r="I180" s="1">
        <v>-53</v>
      </c>
      <c r="J180"/>
      <c r="K180"/>
      <c r="R180">
        <f t="shared" si="65"/>
        <v>-67.789349872596489</v>
      </c>
      <c r="S180">
        <f t="shared" si="66"/>
        <v>-138.29888703099647</v>
      </c>
      <c r="U180">
        <f t="shared" si="67"/>
        <v>5.2106501274035111</v>
      </c>
      <c r="V180">
        <f t="shared" si="68"/>
        <v>0</v>
      </c>
      <c r="W180">
        <f t="shared" si="69"/>
        <v>-2.7893498725964889</v>
      </c>
      <c r="X180">
        <f t="shared" si="70"/>
        <v>1</v>
      </c>
      <c r="Y180">
        <f t="shared" si="71"/>
        <v>-7.7893498725964889</v>
      </c>
      <c r="Z180">
        <f t="shared" si="72"/>
        <v>1</v>
      </c>
      <c r="AA180">
        <f t="shared" si="73"/>
        <v>-14.789349872596489</v>
      </c>
      <c r="AB180">
        <f t="shared" si="74"/>
        <v>1</v>
      </c>
      <c r="AC180">
        <f t="shared" si="63"/>
        <v>2880</v>
      </c>
      <c r="AE180">
        <f t="shared" si="75"/>
        <v>-67.789349872596489</v>
      </c>
      <c r="AF180">
        <f t="shared" si="76"/>
        <v>-138.29888703099647</v>
      </c>
      <c r="AH180">
        <f t="shared" si="77"/>
        <v>-65.298887030996468</v>
      </c>
      <c r="AI180">
        <f t="shared" si="78"/>
        <v>1</v>
      </c>
      <c r="AJ180">
        <f t="shared" si="79"/>
        <v>-73.298887030996468</v>
      </c>
      <c r="AK180">
        <f t="shared" si="80"/>
        <v>1</v>
      </c>
      <c r="AL180">
        <f t="shared" si="81"/>
        <v>-78.298887030996468</v>
      </c>
      <c r="AM180">
        <f t="shared" si="82"/>
        <v>1</v>
      </c>
      <c r="AN180">
        <f t="shared" si="83"/>
        <v>-85.298887030996468</v>
      </c>
      <c r="AO180">
        <f t="shared" si="84"/>
        <v>1</v>
      </c>
      <c r="AP180">
        <f t="shared" si="85"/>
        <v>2880</v>
      </c>
    </row>
    <row r="181" spans="1:42" ht="14.4" x14ac:dyDescent="0.3">
      <c r="A181" s="1">
        <f t="shared" si="60"/>
        <v>137.92946007539098</v>
      </c>
      <c r="B181" s="1">
        <f t="shared" si="61"/>
        <v>164.02946007539097</v>
      </c>
      <c r="C181" s="1">
        <v>2900</v>
      </c>
      <c r="D181" s="1">
        <f t="shared" si="64"/>
        <v>-68.029460075390972</v>
      </c>
      <c r="E181">
        <f t="shared" si="62"/>
        <v>-139.02864679739099</v>
      </c>
      <c r="F181" s="1">
        <v>-73</v>
      </c>
      <c r="G181" s="1">
        <v>-65</v>
      </c>
      <c r="H181" s="1">
        <v>-60</v>
      </c>
      <c r="I181" s="1">
        <v>-53</v>
      </c>
      <c r="J181"/>
      <c r="K181"/>
      <c r="R181">
        <f t="shared" si="65"/>
        <v>-68.029460075390972</v>
      </c>
      <c r="S181">
        <f t="shared" si="66"/>
        <v>-139.02864679739099</v>
      </c>
      <c r="U181">
        <f t="shared" si="67"/>
        <v>4.970539924609028</v>
      </c>
      <c r="V181">
        <f t="shared" si="68"/>
        <v>0</v>
      </c>
      <c r="W181">
        <f t="shared" si="69"/>
        <v>-3.029460075390972</v>
      </c>
      <c r="X181">
        <f t="shared" si="70"/>
        <v>1</v>
      </c>
      <c r="Y181">
        <f t="shared" si="71"/>
        <v>-8.029460075390972</v>
      </c>
      <c r="Z181">
        <f t="shared" si="72"/>
        <v>1</v>
      </c>
      <c r="AA181">
        <f t="shared" si="73"/>
        <v>-15.029460075390972</v>
      </c>
      <c r="AB181">
        <f t="shared" si="74"/>
        <v>1</v>
      </c>
      <c r="AC181">
        <f t="shared" si="63"/>
        <v>2900</v>
      </c>
      <c r="AE181">
        <f t="shared" si="75"/>
        <v>-68.029460075390972</v>
      </c>
      <c r="AF181">
        <f t="shared" si="76"/>
        <v>-139.02864679739099</v>
      </c>
      <c r="AH181">
        <f t="shared" si="77"/>
        <v>-66.028646797390991</v>
      </c>
      <c r="AI181">
        <f t="shared" si="78"/>
        <v>1</v>
      </c>
      <c r="AJ181">
        <f t="shared" si="79"/>
        <v>-74.028646797390991</v>
      </c>
      <c r="AK181">
        <f t="shared" si="80"/>
        <v>1</v>
      </c>
      <c r="AL181">
        <f t="shared" si="81"/>
        <v>-79.028646797390991</v>
      </c>
      <c r="AM181">
        <f t="shared" si="82"/>
        <v>1</v>
      </c>
      <c r="AN181">
        <f t="shared" si="83"/>
        <v>-86.028646797390991</v>
      </c>
      <c r="AO181">
        <f t="shared" si="84"/>
        <v>1</v>
      </c>
      <c r="AP181">
        <f t="shared" si="85"/>
        <v>2900</v>
      </c>
    </row>
    <row r="182" spans="1:42" ht="14.4" x14ac:dyDescent="0.3">
      <c r="A182" s="1">
        <f t="shared" si="60"/>
        <v>137.98915714638025</v>
      </c>
      <c r="B182" s="1">
        <f t="shared" si="61"/>
        <v>164.26915714638025</v>
      </c>
      <c r="C182" s="1">
        <v>2920</v>
      </c>
      <c r="D182" s="1">
        <f t="shared" si="64"/>
        <v>-68.269157146380252</v>
      </c>
      <c r="E182">
        <f t="shared" si="62"/>
        <v>-139.75799343198025</v>
      </c>
      <c r="F182" s="1">
        <v>-73</v>
      </c>
      <c r="G182" s="1">
        <v>-65</v>
      </c>
      <c r="H182" s="1">
        <v>-60</v>
      </c>
      <c r="I182" s="1">
        <v>-53</v>
      </c>
      <c r="J182"/>
      <c r="K182"/>
      <c r="R182">
        <f t="shared" si="65"/>
        <v>-68.269157146380252</v>
      </c>
      <c r="S182">
        <f t="shared" si="66"/>
        <v>-139.75799343198025</v>
      </c>
      <c r="U182">
        <f t="shared" si="67"/>
        <v>4.7308428536197482</v>
      </c>
      <c r="V182">
        <f t="shared" si="68"/>
        <v>0</v>
      </c>
      <c r="W182">
        <f t="shared" si="69"/>
        <v>-3.2691571463802518</v>
      </c>
      <c r="X182">
        <f t="shared" si="70"/>
        <v>1</v>
      </c>
      <c r="Y182">
        <f t="shared" si="71"/>
        <v>-8.2691571463802518</v>
      </c>
      <c r="Z182">
        <f t="shared" si="72"/>
        <v>1</v>
      </c>
      <c r="AA182">
        <f t="shared" si="73"/>
        <v>-15.269157146380252</v>
      </c>
      <c r="AB182">
        <f t="shared" si="74"/>
        <v>1</v>
      </c>
      <c r="AC182">
        <f t="shared" si="63"/>
        <v>2920</v>
      </c>
      <c r="AE182">
        <f t="shared" si="75"/>
        <v>-68.269157146380252</v>
      </c>
      <c r="AF182">
        <f t="shared" si="76"/>
        <v>-139.75799343198025</v>
      </c>
      <c r="AH182">
        <f t="shared" si="77"/>
        <v>-66.757993431980253</v>
      </c>
      <c r="AI182">
        <f t="shared" si="78"/>
        <v>1</v>
      </c>
      <c r="AJ182">
        <f t="shared" si="79"/>
        <v>-74.757993431980253</v>
      </c>
      <c r="AK182">
        <f t="shared" si="80"/>
        <v>1</v>
      </c>
      <c r="AL182">
        <f t="shared" si="81"/>
        <v>-79.757993431980253</v>
      </c>
      <c r="AM182">
        <f t="shared" si="82"/>
        <v>1</v>
      </c>
      <c r="AN182">
        <f t="shared" si="83"/>
        <v>-86.757993431980253</v>
      </c>
      <c r="AO182">
        <f t="shared" si="84"/>
        <v>1</v>
      </c>
      <c r="AP182">
        <f t="shared" si="85"/>
        <v>2920</v>
      </c>
    </row>
    <row r="183" spans="1:42" ht="14.4" x14ac:dyDescent="0.3">
      <c r="A183" s="1">
        <f t="shared" si="60"/>
        <v>138.04844672565503</v>
      </c>
      <c r="B183" s="1">
        <f t="shared" si="61"/>
        <v>164.50844672565503</v>
      </c>
      <c r="C183" s="1">
        <v>2940</v>
      </c>
      <c r="D183" s="1">
        <f t="shared" si="64"/>
        <v>-68.508446725655034</v>
      </c>
      <c r="E183">
        <f t="shared" si="62"/>
        <v>-140.48693257485502</v>
      </c>
      <c r="F183" s="1">
        <v>-73</v>
      </c>
      <c r="G183" s="1">
        <v>-65</v>
      </c>
      <c r="H183" s="1">
        <v>-60</v>
      </c>
      <c r="I183" s="1">
        <v>-53</v>
      </c>
      <c r="J183"/>
      <c r="K183"/>
      <c r="R183">
        <f t="shared" si="65"/>
        <v>-68.508446725655034</v>
      </c>
      <c r="S183">
        <f t="shared" si="66"/>
        <v>-140.48693257485502</v>
      </c>
      <c r="U183">
        <f t="shared" si="67"/>
        <v>4.491553274344966</v>
      </c>
      <c r="V183">
        <f t="shared" si="68"/>
        <v>0</v>
      </c>
      <c r="W183">
        <f t="shared" si="69"/>
        <v>-3.508446725655034</v>
      </c>
      <c r="X183">
        <f t="shared" si="70"/>
        <v>1</v>
      </c>
      <c r="Y183">
        <f t="shared" si="71"/>
        <v>-8.508446725655034</v>
      </c>
      <c r="Z183">
        <f t="shared" si="72"/>
        <v>1</v>
      </c>
      <c r="AA183">
        <f t="shared" si="73"/>
        <v>-15.508446725655034</v>
      </c>
      <c r="AB183">
        <f t="shared" si="74"/>
        <v>1</v>
      </c>
      <c r="AC183">
        <f t="shared" si="63"/>
        <v>2940</v>
      </c>
      <c r="AE183">
        <f t="shared" si="75"/>
        <v>-68.508446725655034</v>
      </c>
      <c r="AF183">
        <f t="shared" si="76"/>
        <v>-140.48693257485502</v>
      </c>
      <c r="AH183">
        <f t="shared" si="77"/>
        <v>-67.486932574855018</v>
      </c>
      <c r="AI183">
        <f t="shared" si="78"/>
        <v>1</v>
      </c>
      <c r="AJ183">
        <f t="shared" si="79"/>
        <v>-75.486932574855018</v>
      </c>
      <c r="AK183">
        <f t="shared" si="80"/>
        <v>1</v>
      </c>
      <c r="AL183">
        <f t="shared" si="81"/>
        <v>-80.486932574855018</v>
      </c>
      <c r="AM183">
        <f t="shared" si="82"/>
        <v>1</v>
      </c>
      <c r="AN183">
        <f t="shared" si="83"/>
        <v>-87.486932574855018</v>
      </c>
      <c r="AO183">
        <f t="shared" si="84"/>
        <v>1</v>
      </c>
      <c r="AP183">
        <f t="shared" si="85"/>
        <v>2940</v>
      </c>
    </row>
    <row r="184" spans="1:42" ht="14.4" x14ac:dyDescent="0.3">
      <c r="A184" s="1">
        <f t="shared" si="60"/>
        <v>138.10733433859065</v>
      </c>
      <c r="B184" s="1">
        <f t="shared" si="61"/>
        <v>164.74733433859063</v>
      </c>
      <c r="C184" s="1">
        <v>2960</v>
      </c>
      <c r="D184" s="1">
        <f t="shared" si="64"/>
        <v>-68.747334338590633</v>
      </c>
      <c r="E184">
        <f t="shared" si="62"/>
        <v>-141.21546975139063</v>
      </c>
      <c r="F184" s="1">
        <v>-73</v>
      </c>
      <c r="G184" s="1">
        <v>-65</v>
      </c>
      <c r="H184" s="1">
        <v>-60</v>
      </c>
      <c r="I184" s="1">
        <v>-53</v>
      </c>
      <c r="J184"/>
      <c r="K184"/>
      <c r="R184">
        <f t="shared" si="65"/>
        <v>-68.747334338590633</v>
      </c>
      <c r="S184">
        <f t="shared" si="66"/>
        <v>-141.21546975139063</v>
      </c>
      <c r="U184">
        <f t="shared" si="67"/>
        <v>4.2526656614093667</v>
      </c>
      <c r="V184">
        <f t="shared" si="68"/>
        <v>0</v>
      </c>
      <c r="W184">
        <f t="shared" si="69"/>
        <v>-3.7473343385906333</v>
      </c>
      <c r="X184">
        <f t="shared" si="70"/>
        <v>1</v>
      </c>
      <c r="Y184">
        <f t="shared" si="71"/>
        <v>-8.7473343385906333</v>
      </c>
      <c r="Z184">
        <f t="shared" si="72"/>
        <v>1</v>
      </c>
      <c r="AA184">
        <f t="shared" si="73"/>
        <v>-15.747334338590633</v>
      </c>
      <c r="AB184">
        <f t="shared" si="74"/>
        <v>1</v>
      </c>
      <c r="AC184">
        <f t="shared" si="63"/>
        <v>2960</v>
      </c>
      <c r="AE184">
        <f t="shared" si="75"/>
        <v>-68.747334338590633</v>
      </c>
      <c r="AF184">
        <f t="shared" si="76"/>
        <v>-141.21546975139063</v>
      </c>
      <c r="AH184">
        <f t="shared" si="77"/>
        <v>-68.215469751390629</v>
      </c>
      <c r="AI184">
        <f t="shared" si="78"/>
        <v>1</v>
      </c>
      <c r="AJ184">
        <f t="shared" si="79"/>
        <v>-76.215469751390629</v>
      </c>
      <c r="AK184">
        <f t="shared" si="80"/>
        <v>1</v>
      </c>
      <c r="AL184">
        <f t="shared" si="81"/>
        <v>-81.215469751390629</v>
      </c>
      <c r="AM184">
        <f t="shared" si="82"/>
        <v>1</v>
      </c>
      <c r="AN184">
        <f t="shared" si="83"/>
        <v>-88.215469751390629</v>
      </c>
      <c r="AO184">
        <f t="shared" si="84"/>
        <v>1</v>
      </c>
      <c r="AP184">
        <f t="shared" si="85"/>
        <v>2960</v>
      </c>
    </row>
    <row r="185" spans="1:42" ht="14.4" x14ac:dyDescent="0.3">
      <c r="A185" s="1">
        <f t="shared" si="60"/>
        <v>138.16582539893699</v>
      </c>
      <c r="B185" s="1">
        <f t="shared" si="61"/>
        <v>164.98582539893698</v>
      </c>
      <c r="C185" s="1">
        <v>2980</v>
      </c>
      <c r="D185" s="1">
        <f t="shared" si="64"/>
        <v>-68.985825398936981</v>
      </c>
      <c r="E185">
        <f t="shared" si="62"/>
        <v>-141.94361037533696</v>
      </c>
      <c r="F185" s="1">
        <v>-73</v>
      </c>
      <c r="G185" s="1">
        <v>-65</v>
      </c>
      <c r="H185" s="1">
        <v>-60</v>
      </c>
      <c r="I185" s="1">
        <v>-53</v>
      </c>
      <c r="J185"/>
      <c r="K185"/>
      <c r="R185">
        <f t="shared" si="65"/>
        <v>-68.985825398936981</v>
      </c>
      <c r="S185">
        <f t="shared" si="66"/>
        <v>-141.94361037533696</v>
      </c>
      <c r="U185">
        <f t="shared" si="67"/>
        <v>4.0141746010630186</v>
      </c>
      <c r="V185">
        <f t="shared" si="68"/>
        <v>0</v>
      </c>
      <c r="W185">
        <f t="shared" si="69"/>
        <v>-3.9858253989369814</v>
      </c>
      <c r="X185">
        <f t="shared" si="70"/>
        <v>1</v>
      </c>
      <c r="Y185">
        <f t="shared" si="71"/>
        <v>-8.9858253989369814</v>
      </c>
      <c r="Z185">
        <f t="shared" si="72"/>
        <v>1</v>
      </c>
      <c r="AA185">
        <f t="shared" si="73"/>
        <v>-15.985825398936981</v>
      </c>
      <c r="AB185">
        <f t="shared" si="74"/>
        <v>1</v>
      </c>
      <c r="AC185">
        <f t="shared" si="63"/>
        <v>2980</v>
      </c>
      <c r="AE185">
        <f t="shared" si="75"/>
        <v>-68.985825398936981</v>
      </c>
      <c r="AF185">
        <f t="shared" si="76"/>
        <v>-141.94361037533696</v>
      </c>
      <c r="AH185">
        <f t="shared" si="77"/>
        <v>-68.943610375336959</v>
      </c>
      <c r="AI185">
        <f t="shared" si="78"/>
        <v>1</v>
      </c>
      <c r="AJ185">
        <f t="shared" si="79"/>
        <v>-76.943610375336959</v>
      </c>
      <c r="AK185">
        <f t="shared" si="80"/>
        <v>1</v>
      </c>
      <c r="AL185">
        <f t="shared" si="81"/>
        <v>-81.943610375336959</v>
      </c>
      <c r="AM185">
        <f t="shared" si="82"/>
        <v>1</v>
      </c>
      <c r="AN185">
        <f t="shared" si="83"/>
        <v>-88.943610375336959</v>
      </c>
      <c r="AO185">
        <f t="shared" si="84"/>
        <v>1</v>
      </c>
      <c r="AP185">
        <f t="shared" si="85"/>
        <v>2980</v>
      </c>
    </row>
    <row r="186" spans="1:42" ht="14.4" x14ac:dyDescent="0.3">
      <c r="A186" s="1">
        <f t="shared" si="60"/>
        <v>138.22392521180512</v>
      </c>
      <c r="B186" s="1">
        <f t="shared" si="61"/>
        <v>165.22392521180512</v>
      </c>
      <c r="C186" s="1">
        <v>3000</v>
      </c>
      <c r="D186" s="1">
        <f t="shared" si="64"/>
        <v>-69.223925211805124</v>
      </c>
      <c r="E186">
        <f t="shared" si="62"/>
        <v>-142.67135975180514</v>
      </c>
      <c r="F186" s="1">
        <v>-73</v>
      </c>
      <c r="G186" s="1">
        <v>-65</v>
      </c>
      <c r="H186" s="1">
        <v>-60</v>
      </c>
      <c r="I186" s="1">
        <v>-53</v>
      </c>
      <c r="J186"/>
      <c r="K186"/>
      <c r="R186">
        <f t="shared" si="65"/>
        <v>-69.223925211805124</v>
      </c>
      <c r="S186">
        <f t="shared" si="66"/>
        <v>-142.67135975180514</v>
      </c>
      <c r="U186">
        <f t="shared" si="67"/>
        <v>3.776074788194876</v>
      </c>
      <c r="V186">
        <f t="shared" si="68"/>
        <v>0</v>
      </c>
      <c r="W186">
        <f t="shared" si="69"/>
        <v>-4.223925211805124</v>
      </c>
      <c r="X186">
        <f t="shared" si="70"/>
        <v>1</v>
      </c>
      <c r="Y186">
        <f t="shared" si="71"/>
        <v>-9.223925211805124</v>
      </c>
      <c r="Z186">
        <f t="shared" si="72"/>
        <v>1</v>
      </c>
      <c r="AA186">
        <f t="shared" si="73"/>
        <v>-16.223925211805124</v>
      </c>
      <c r="AB186">
        <f t="shared" si="74"/>
        <v>1</v>
      </c>
      <c r="AC186">
        <f t="shared" si="63"/>
        <v>3000</v>
      </c>
      <c r="AE186">
        <f t="shared" si="75"/>
        <v>-69.223925211805124</v>
      </c>
      <c r="AF186">
        <f t="shared" si="76"/>
        <v>-142.67135975180514</v>
      </c>
      <c r="AH186">
        <f t="shared" si="77"/>
        <v>-69.671359751805142</v>
      </c>
      <c r="AI186">
        <f t="shared" si="78"/>
        <v>1</v>
      </c>
      <c r="AJ186">
        <f t="shared" si="79"/>
        <v>-77.671359751805142</v>
      </c>
      <c r="AK186">
        <f t="shared" si="80"/>
        <v>1</v>
      </c>
      <c r="AL186">
        <f t="shared" si="81"/>
        <v>-82.671359751805142</v>
      </c>
      <c r="AM186">
        <f t="shared" si="82"/>
        <v>1</v>
      </c>
      <c r="AN186">
        <f t="shared" si="83"/>
        <v>-89.671359751805142</v>
      </c>
      <c r="AO186">
        <f t="shared" si="84"/>
        <v>1</v>
      </c>
      <c r="AP186">
        <f t="shared" si="85"/>
        <v>3000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LinqPath</vt:lpstr>
      <vt:lpstr>Rain Regions</vt:lpstr>
      <vt:lpstr>Sheet2</vt:lpstr>
      <vt:lpstr>Sheet3</vt:lpstr>
      <vt:lpstr>Channel</vt:lpstr>
      <vt:lpstr>Rain</vt:lpstr>
      <vt:lpstr>RainF</vt:lpstr>
      <vt:lpstr>Reliability</vt:lpstr>
      <vt:lpstr>SKUs</vt:lpstr>
      <vt:lpstr>TX</vt:lpstr>
    </vt:vector>
  </TitlesOfParts>
  <Manager>Chad Dewey</Manager>
  <Company>IgniteNet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LinqTarget</dc:title>
  <dc:subject>MetroLinq Network Planning Tool</dc:subject>
  <dc:creator>Chad Dewey</dc:creator>
  <cp:lastModifiedBy>Milan Harmáček</cp:lastModifiedBy>
  <dcterms:created xsi:type="dcterms:W3CDTF">2017-05-23T15:53:30Z</dcterms:created>
  <dcterms:modified xsi:type="dcterms:W3CDTF">2018-01-25T18:04:02Z</dcterms:modified>
  <cp:contentStatus>Trial Release</cp:contentStatus>
</cp:coreProperties>
</file>